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210" windowWidth="17385" windowHeight="13710"/>
  </bookViews>
  <sheets>
    <sheet name="Cena" sheetId="1" r:id="rId1"/>
    <sheet name="Gwarancja" sheetId="9" r:id="rId2"/>
  </sheets>
  <definedNames>
    <definedName name="_xlnm._FilterDatabase" localSheetId="0" hidden="1">Cena!$O$4:$O$7</definedName>
    <definedName name="_xlnm.Criteria" localSheetId="0">Cena!$L$5:$L$6</definedName>
    <definedName name="_xlnm.Print_Area" localSheetId="0">Cena!$A$1:$S$61</definedName>
    <definedName name="_xlnm.Print_Area" localSheetId="1">Gwarancja!$A$1:$G$62</definedName>
    <definedName name="_xlnm.Print_Titles" localSheetId="0">Cena!$1:$4</definedName>
    <definedName name="_xlnm.Print_Titles" localSheetId="1">Gwarancja!$9:$9</definedName>
  </definedNames>
  <calcPr calcId="145621"/>
</workbook>
</file>

<file path=xl/calcChain.xml><?xml version="1.0" encoding="utf-8"?>
<calcChain xmlns="http://schemas.openxmlformats.org/spreadsheetml/2006/main">
  <c r="F30" i="1" l="1"/>
  <c r="F21" i="1"/>
  <c r="F12" i="1"/>
  <c r="M59" i="1" l="1"/>
  <c r="F59" i="1"/>
  <c r="G59" i="1" s="1"/>
  <c r="M50" i="1"/>
  <c r="M51" i="1"/>
  <c r="M52" i="1"/>
  <c r="M53" i="1"/>
  <c r="M54" i="1"/>
  <c r="M55" i="1"/>
  <c r="M56" i="1"/>
  <c r="M57" i="1"/>
  <c r="M58" i="1"/>
  <c r="F58" i="1"/>
  <c r="G58" i="1" s="1"/>
  <c r="F57" i="1"/>
  <c r="G57" i="1" s="1"/>
  <c r="F56" i="1"/>
  <c r="G56" i="1" s="1"/>
  <c r="F55" i="1"/>
  <c r="G55" i="1" s="1"/>
  <c r="F54" i="1"/>
  <c r="G54" i="1" s="1"/>
  <c r="F53" i="1"/>
  <c r="G53" i="1" s="1"/>
  <c r="F52" i="1"/>
  <c r="G52" i="1" s="1"/>
  <c r="F51" i="1"/>
  <c r="G51" i="1" s="1"/>
  <c r="F50" i="1"/>
  <c r="G50" i="1" s="1"/>
  <c r="M29" i="1"/>
  <c r="M30" i="1"/>
  <c r="M31" i="1"/>
  <c r="M32" i="1"/>
  <c r="M33" i="1"/>
  <c r="M48" i="1"/>
  <c r="M49" i="1"/>
  <c r="M41" i="1"/>
  <c r="M42" i="1"/>
  <c r="M43" i="1"/>
  <c r="M44" i="1"/>
  <c r="M45" i="1"/>
  <c r="M46" i="1"/>
  <c r="M37" i="1"/>
  <c r="M38" i="1"/>
  <c r="M34" i="1"/>
  <c r="M35" i="1"/>
  <c r="M36" i="1"/>
  <c r="M39" i="1"/>
  <c r="M40" i="1"/>
  <c r="M47" i="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F32" i="1"/>
  <c r="G32" i="1" s="1"/>
  <c r="F31" i="1"/>
  <c r="G31" i="1" s="1"/>
  <c r="F29" i="1" l="1"/>
  <c r="G29" i="1" s="1"/>
  <c r="M6" i="1" l="1"/>
  <c r="M7" i="1"/>
  <c r="M8" i="1"/>
  <c r="M9" i="1"/>
  <c r="M10" i="1"/>
  <c r="M11" i="1"/>
  <c r="M12" i="1"/>
  <c r="M13" i="1"/>
  <c r="M14" i="1"/>
  <c r="M15" i="1"/>
  <c r="M16" i="1"/>
  <c r="M17" i="1"/>
  <c r="M18" i="1"/>
  <c r="M19" i="1"/>
  <c r="M20" i="1"/>
  <c r="M23" i="1"/>
  <c r="M24" i="1"/>
  <c r="M25" i="1"/>
  <c r="M26" i="1"/>
  <c r="M27" i="1"/>
  <c r="M28" i="1"/>
  <c r="M5" i="1"/>
  <c r="F28" i="1" l="1"/>
  <c r="G28" i="1" s="1"/>
  <c r="F27" i="1"/>
  <c r="G27" i="1" s="1"/>
  <c r="F26" i="1"/>
  <c r="G26" i="1" s="1"/>
  <c r="F25" i="1"/>
  <c r="G25" i="1" s="1"/>
  <c r="B27" i="9"/>
  <c r="F24" i="1"/>
  <c r="G24" i="1" s="1"/>
  <c r="F23" i="1"/>
  <c r="G23" i="1" s="1"/>
  <c r="F20" i="1"/>
  <c r="G20" i="1" s="1"/>
  <c r="F18" i="1"/>
  <c r="G18" i="1" s="1"/>
  <c r="F19" i="1"/>
  <c r="G19" i="1" s="1"/>
  <c r="F17" i="1"/>
  <c r="G17" i="1" s="1"/>
  <c r="F16" i="1"/>
  <c r="G16" i="1" s="1"/>
  <c r="F14" i="1"/>
  <c r="G14" i="1" s="1"/>
  <c r="F13" i="1"/>
  <c r="G13" i="1" s="1"/>
  <c r="G12" i="1"/>
  <c r="F22" i="1" l="1"/>
  <c r="G22" i="1" s="1"/>
  <c r="M22" i="1"/>
  <c r="F11" i="1"/>
  <c r="G11" i="1" s="1"/>
  <c r="B10" i="9"/>
  <c r="B11" i="9"/>
  <c r="F10" i="1"/>
  <c r="G10" i="1" s="1"/>
  <c r="F9" i="1"/>
  <c r="G9" i="1" s="1"/>
  <c r="C11" i="9" l="1"/>
  <c r="B12" i="9"/>
  <c r="C12" i="9"/>
  <c r="B13" i="9"/>
  <c r="C13" i="9"/>
  <c r="B14" i="9"/>
  <c r="C14" i="9"/>
  <c r="B15" i="9"/>
  <c r="C15" i="9"/>
  <c r="B16" i="9"/>
  <c r="C16" i="9"/>
  <c r="B17" i="9"/>
  <c r="B18" i="9"/>
  <c r="B19" i="9"/>
  <c r="C19" i="9"/>
  <c r="B20" i="9"/>
  <c r="C20" i="9"/>
  <c r="B21" i="9"/>
  <c r="C21" i="9"/>
  <c r="B22" i="9"/>
  <c r="C22" i="9"/>
  <c r="B23" i="9"/>
  <c r="C23" i="9"/>
  <c r="B24" i="9"/>
  <c r="C24" i="9"/>
  <c r="B25" i="9"/>
  <c r="C25" i="9"/>
  <c r="B26" i="9"/>
  <c r="C10" i="9"/>
  <c r="F6" i="1"/>
  <c r="G6" i="1" s="1"/>
  <c r="F7" i="1"/>
  <c r="G7" i="1" s="1"/>
  <c r="F8" i="1"/>
  <c r="G8" i="1" s="1"/>
  <c r="F5" i="1"/>
  <c r="G5" i="1" s="1"/>
  <c r="M21" i="1"/>
  <c r="M61" i="1" s="1"/>
  <c r="G21" i="1"/>
  <c r="G61" i="1" l="1"/>
</calcChain>
</file>

<file path=xl/sharedStrings.xml><?xml version="1.0" encoding="utf-8"?>
<sst xmlns="http://schemas.openxmlformats.org/spreadsheetml/2006/main" count="434" uniqueCount="135">
  <si>
    <t>Czas naprawy</t>
  </si>
  <si>
    <t>L.p.</t>
  </si>
  <si>
    <t xml:space="preserve">              Opis przedmiotu zamówienia</t>
  </si>
  <si>
    <t>Ilość</t>
  </si>
  <si>
    <t xml:space="preserve">Załącznik nr 2     </t>
  </si>
  <si>
    <t>Termin gwarancji</t>
  </si>
  <si>
    <t>Liczba napraw</t>
  </si>
  <si>
    <t>1. Termin gwarancji, tj okres jaki obejmuje gwarancja.</t>
  </si>
  <si>
    <t>3. Liczba napraw gwarancyjnych tego samego elementu zobowiązująca wykonawcę do wymiany urządzenia na nowe.</t>
  </si>
  <si>
    <t>4. Czas naprawy gwarancyjnej po którego przekroczeniu przedłuża się gwarancję.</t>
  </si>
  <si>
    <t>VAT (%)</t>
  </si>
  <si>
    <t>Cena za całość z VAT</t>
  </si>
  <si>
    <t>Wnioskodawca</t>
  </si>
  <si>
    <r>
      <t>WIP-ZP-F01 -Formularz asortymentowo - cenowy</t>
    </r>
    <r>
      <rPr>
        <b/>
        <sz val="10"/>
        <rFont val="Times New Roman"/>
        <family val="1"/>
      </rPr>
      <t xml:space="preserve">   2/2    </t>
    </r>
  </si>
  <si>
    <t>2. Czas reakcji.</t>
  </si>
  <si>
    <t>Jednostka wewnętrzna Wydziału finansująca zakup</t>
  </si>
  <si>
    <t>Rafał Świercz</t>
  </si>
  <si>
    <t>ITW</t>
  </si>
  <si>
    <t>36 miesięcy</t>
  </si>
  <si>
    <t>24 miesiące</t>
  </si>
  <si>
    <r>
      <t>Switch,</t>
    </r>
    <r>
      <rPr>
        <sz val="10"/>
        <rFont val="Times New Roman"/>
        <family val="1"/>
        <charset val="238"/>
      </rPr>
      <t xml:space="preserve"> Typ przełącznika: Unmanaged ; Przełącznik wielowarstwowy: L2 ; obsługa jakość serwisu (QoS): Tak ;Zarządzanie przez stronę www: Nie ; Łączność: Podstawowe przełączanie RJ-45; Liczba portów Ethernet:min. 16 ; Podstawowe przełączania Ethernet RJ-45 porty typ: Gigabit Ethernet (10/100/1000); Technologia okablowania Copper Ethernet: 1000BASE-T,100BASE-TX,10BASE-T ;Ilość portów Gigabit Ethernet: min. 16 ; Sieć komputerowa: Standardy komunikacyjne: IEEE 802.1p,IEEE 802.3,IEEE 802.3ab,IEEE 802.3az,IEEE 802.3u,IEEE 802.3x; Pełny dupleks: Tak ; Blokowanie head-of-line (HOL): Tak ; Podpora kontroli przepływu: Tak 
Automatyczne MDI/MDI-X: Tak ; Przekazanie (audycja) Danych: Przepustowość rutowania/przełączania: 32 Gbit/s; Przepustowość: 23.8 Mpps; Liczba kolejek: 4 ; Zgodny z Jumbo Frames: Tak ; Design: Kolor produktu: Czarny; Diody LED: Tak ; Certyfikaty: UL (UL 60950), CSA (CSA 22.2), CE mark, FCC Part 15 (CFR 47) Class A, FCC Class B ; Pojemność pamięci wewnętrznej: 128 MB; Zarządzanie energią: Napięcie wejściowe AC: 110-240 V, Częstotliwość wejściowa AC: 50/60 Hz; Warunki zewnętrzne: Zakres temperatur (eksploatacja): 0 - 40 °C; Zakres temperatur (przechowywanie): -20 - 70 °C; Zakres wilgotności względnej: 10 - 90 %; Dopuszczalna wilgotność względna: 5 - 90 %
Waga i rozmiary: max.: Szerokość produktu: 279.4 mm; Długość urządzenia: 170 mm; Wysokość urządzenia: 44.5 mm, Waga max. produktu: 2130 g.
</t>
    </r>
  </si>
  <si>
    <r>
      <t xml:space="preserve">Dysk SSD 256GB z interfejsem SATA, </t>
    </r>
    <r>
      <rPr>
        <sz val="10"/>
        <rFont val="Times New Roman"/>
        <family val="1"/>
        <charset val="238"/>
      </rPr>
      <t xml:space="preserve">wewnętrzny. Prędkość odczytu min. 560 MB/s, prędkość  zapisu min. 520 MB/s </t>
    </r>
  </si>
  <si>
    <r>
      <t>Klawiatura przewodowa,</t>
    </r>
    <r>
      <rPr>
        <sz val="10"/>
        <rFont val="Times New Roman"/>
        <family val="1"/>
        <charset val="238"/>
      </rPr>
      <t xml:space="preserve"> złącze USB, układ US o niskim skoku, poziomy enter, duży backspace, odporna na zachlapanie, składane nóżki, kolor czarny,  </t>
    </r>
  </si>
  <si>
    <r>
      <t>Mysz optyczna przewodowa</t>
    </r>
    <r>
      <rPr>
        <sz val="10"/>
        <color indexed="8"/>
        <rFont val="Times New Roman"/>
        <family val="1"/>
        <charset val="1"/>
      </rPr>
      <t xml:space="preserve">,• mysz optyczna z rolką, sensor optyczny o rozdzielczości 800 dpi, 3 przyciski (w tym 1 pokrętło), złącze USB, kolor czarny mysz , kabel długość 180 cm. </t>
    </r>
  </si>
  <si>
    <r>
      <t xml:space="preserve">Komputer stacjonarny. </t>
    </r>
    <r>
      <rPr>
        <sz val="10"/>
        <rFont val="Times New Roman"/>
        <family val="1"/>
        <charset val="238"/>
      </rPr>
      <t xml:space="preserve">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7425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t>
    </r>
    <r>
      <rPr>
        <b/>
        <sz val="10"/>
        <rFont val="Times New Roman"/>
        <family val="1"/>
      </rPr>
      <t xml:space="preserve">
</t>
    </r>
  </si>
  <si>
    <r>
      <t xml:space="preserve">Komputer przenosny 
</t>
    </r>
    <r>
      <rPr>
        <sz val="10"/>
        <rFont val="Times New Roman"/>
        <family val="1"/>
        <charset val="238"/>
      </rPr>
      <t xml:space="preserve">Komputer  przenośny wykorzystywany do programowania aplikacji obliczeniowych (w środowisku LabView) oraz pracy CAD/CAM/CAE w sytemach CREO i NX.  :
• Procesor powinien osiągać w teście wydajności Passmark CPU Mark wynik co najmniej 4685 punktów wynik dostępny na stronie https://www.cpubenchmark.net
• Pamięć: min. 8 GB, DDR4-2133 
• Ekran: przekątna 15,6", rozdzielczość 1920 x 1080,  matowy
• Karta graficzna: dwie karty graficzne:
1. Zintegrowana w procesorze z możliwością  dynamicznego przydzielenia pamięci systemowej, ze sprzętowym wsparciem dla DirectX 12. Oferowana karta graficzna musi osiągać w teście PassMark Performance Test co najmniej wynik 937 punktów w G3D Mark, wynik dostępny na stronie: https://www.videocardbenchmark.net/gpu.php?gpu=Intel+HD+620&amp;id=3592
2. Niezintegrowana z procesorem karta graficzna posiadająca własną pamięć  2048 MB GDDR5 (pamięć własna). Oferowana karta graficzna musi osiągać w teście PassMark Performance Test co najmniej wynik 1233 punktów w G3D Mark , wynik dostępny na stronie: https://www.videocardbenchmark.net/gpu.php?gpu=GeForce+940M 
• Dysk twardy: dwa dyski wbudowane: dysk 256 GB SSD M.2, dysk 1 TB HDD SATA
• Karta dźwiękowa: zintegrowana
• Złącza: USB 3.0 - 3 szt.;  USB 2.0 -1 szt, RJ-45 (LAN) - 1 szt; HDMI -1 szt.; D-Sub -  1 szt.;  Wyjście słuchawkowe/wejście mikrofonowe Combo) - 1 szt.
• Komunikacja: WLAN w standardach ac/a/b/g/n;  Bluetooth;  Karta sieciowa  10/100/1000 Mbps
• Wyposażenie: klawiatura podświetlana z blokiem numerycznym, wielodotykowy touchpad, czytnik kart pamięci SD, głośniki stereo, wbudowany mikrofon, kamera 1 MPix, czytnik linii papilarnych, 
• Akumulator: Li-Ion lub lepszy, min. 3 komorowy, min. 3500 mAh
• Waga: maksymalne 2 kg
• Wymiary maksymalne: szerokość 380 mm, głębokość 255 mm, wysokość 20 mm
• Zasilacz (moc dopasowana do komponentów i kabel zasilający w komplecie),
• Gwarancja 36 miesięcy „next business day” – naprawa lub wymiana sprzętu w następnym dniu roboczym w miejscu instalacji
• System operacyjny: zainstalowany Windows 10 64bit PL
</t>
    </r>
    <r>
      <rPr>
        <b/>
        <sz val="10"/>
        <rFont val="Times New Roman"/>
        <family val="1"/>
      </rPr>
      <t xml:space="preserve">
</t>
    </r>
  </si>
  <si>
    <t>24 m-ce</t>
  </si>
  <si>
    <t>24 godz.</t>
  </si>
  <si>
    <t>5 dni roboczych</t>
  </si>
  <si>
    <t>1 rok</t>
  </si>
  <si>
    <t>C. Jasiński</t>
  </si>
  <si>
    <r>
      <t xml:space="preserve">Komputer stacjonarny- Zastosowanie: </t>
    </r>
    <r>
      <rPr>
        <sz val="10"/>
        <rFont val="Times New Roman"/>
        <family val="1"/>
        <charset val="238"/>
      </rPr>
      <t xml:space="preserve">Komputer będzie wykorzystywany do analizy obrazów w systemach wizyjnych oraz do tworzenia modeli kompletowych opartych na metodzie elementów skończonych. Będzie pełnił rolę stanowiska badawczego wykorzystywanego przez studentów. </t>
    </r>
    <r>
      <rPr>
        <b/>
        <sz val="10"/>
        <rFont val="Times New Roman"/>
        <family val="1"/>
        <charset val="238"/>
      </rPr>
      <t xml:space="preserve">Procesor </t>
    </r>
    <r>
      <rPr>
        <sz val="10"/>
        <rFont val="Times New Roman"/>
        <family val="1"/>
        <charset val="238"/>
      </rPr>
      <t xml:space="preserve">Procesor powinien osiągać w teście wydajności PassMark - CPU Mark co najmniej wynik 12340 punktów (wynik dostępny: http://www.cpubenchmark.net/cpu_list.php) </t>
    </r>
    <r>
      <rPr>
        <b/>
        <sz val="10"/>
        <rFont val="Times New Roman"/>
        <family val="1"/>
        <charset val="238"/>
      </rPr>
      <t xml:space="preserve">
Płyta główna </t>
    </r>
    <r>
      <rPr>
        <sz val="10"/>
        <rFont val="Times New Roman"/>
        <family val="1"/>
        <charset val="238"/>
      </rPr>
      <t xml:space="preserve">Wewnętrzne złącza: min. 1 x USB 3.1 , min. 2 x PCIe 3.0 x16, min. 2 x PCIe 2.0 x1, min. SATA III (6 Gb/s), Zewnętrzne złącza: min. 4 x USB 3.1, min. 6 x Audio jack, min. 1 x HDMI, min. 1 x USB 3.1 Gen.2, min. 1 x RJ45 (LAN), min. 1 x DVI-D  Płyta główna musi umożliwiać współpracę dwóch kart graficznych </t>
    </r>
    <r>
      <rPr>
        <b/>
        <sz val="10"/>
        <rFont val="Times New Roman"/>
        <family val="1"/>
        <charset val="238"/>
      </rPr>
      <t xml:space="preserve">Pamięć operacyjna </t>
    </r>
    <r>
      <rPr>
        <sz val="10"/>
        <rFont val="Times New Roman"/>
        <family val="1"/>
        <charset val="238"/>
      </rPr>
      <t xml:space="preserve">min. 16 GB DDR4, min. 3200MHz z możliwością rozbudowy do 64GB (przynajmniej 2 wolne sloty) </t>
    </r>
    <r>
      <rPr>
        <b/>
        <sz val="10"/>
        <rFont val="Times New Roman"/>
        <family val="1"/>
        <charset val="238"/>
      </rPr>
      <t xml:space="preserve">Dysk twardy SSD </t>
    </r>
    <r>
      <rPr>
        <sz val="10"/>
        <rFont val="Times New Roman"/>
        <family val="1"/>
        <charset val="238"/>
      </rPr>
      <t>pojemność</t>
    </r>
    <r>
      <rPr>
        <b/>
        <sz val="10"/>
        <rFont val="Times New Roman"/>
        <family val="1"/>
        <charset val="238"/>
      </rPr>
      <t xml:space="preserve"> </t>
    </r>
    <r>
      <rPr>
        <sz val="10"/>
        <rFont val="Times New Roman"/>
        <family val="1"/>
        <charset val="238"/>
      </rPr>
      <t xml:space="preserve">min. 240 GB, możliwość rozbudowy o kolejny dysk SSD (dla systemu operacyjnego) </t>
    </r>
    <r>
      <rPr>
        <b/>
        <sz val="10"/>
        <rFont val="Times New Roman"/>
        <family val="1"/>
        <charset val="238"/>
      </rPr>
      <t xml:space="preserve">Dysk twardy magnetyczny </t>
    </r>
    <r>
      <rPr>
        <sz val="10"/>
        <rFont val="Times New Roman"/>
        <family val="1"/>
        <charset val="238"/>
      </rPr>
      <t>pojemność</t>
    </r>
    <r>
      <rPr>
        <b/>
        <sz val="10"/>
        <rFont val="Times New Roman"/>
        <family val="1"/>
        <charset val="238"/>
      </rPr>
      <t xml:space="preserve"> </t>
    </r>
    <r>
      <rPr>
        <sz val="10"/>
        <rFont val="Times New Roman"/>
        <family val="1"/>
        <charset val="238"/>
      </rPr>
      <t>min. 2TB, możliwość rozbudowy o kolejny dysk twardy,</t>
    </r>
    <r>
      <rPr>
        <b/>
        <sz val="10"/>
        <rFont val="Times New Roman"/>
        <family val="1"/>
        <charset val="238"/>
      </rPr>
      <t xml:space="preserve"> Napęd optyczny </t>
    </r>
    <r>
      <rPr>
        <sz val="10"/>
        <rFont val="Times New Roman"/>
        <family val="1"/>
        <charset val="238"/>
      </rPr>
      <t xml:space="preserve">DVD+/-RW/R DL, </t>
    </r>
    <r>
      <rPr>
        <b/>
        <sz val="10"/>
        <rFont val="Times New Roman"/>
        <family val="1"/>
        <charset val="238"/>
      </rPr>
      <t xml:space="preserve">Karta graficzna </t>
    </r>
    <r>
      <rPr>
        <sz val="10"/>
        <rFont val="Times New Roman"/>
        <family val="1"/>
        <charset val="238"/>
      </rPr>
      <t xml:space="preserve">Komponent graficzny niezintegrowany z procesorem, z własną pamięcią minimum 6GB oraz GPU do obliczeń równoległych. Karta graficzna powinna osiągać w teście wydajności G3D Mark co najmniej wynik 8713 punktów. (wynik dostępny: http://www.videocardbenchmark.net/high_end_gpus.html) , </t>
    </r>
    <r>
      <rPr>
        <b/>
        <sz val="10"/>
        <rFont val="Times New Roman"/>
        <family val="1"/>
        <charset val="238"/>
      </rPr>
      <t xml:space="preserve">Karta sieciowa </t>
    </r>
    <r>
      <rPr>
        <sz val="10"/>
        <rFont val="Times New Roman"/>
        <family val="1"/>
        <charset val="238"/>
      </rPr>
      <t xml:space="preserve">10/100/1000 MBit/s Ethernet RJ 45 (zintegrowana z płytą główną), </t>
    </r>
    <r>
      <rPr>
        <b/>
        <sz val="10"/>
        <rFont val="Times New Roman"/>
        <family val="1"/>
        <charset val="238"/>
      </rPr>
      <t xml:space="preserve">Karta dźwiękowa </t>
    </r>
    <r>
      <rPr>
        <sz val="10"/>
        <rFont val="Times New Roman"/>
        <family val="1"/>
        <charset val="238"/>
      </rPr>
      <t xml:space="preserve">Zintegrowana z płytą główną, </t>
    </r>
    <r>
      <rPr>
        <b/>
        <sz val="10"/>
        <rFont val="Times New Roman"/>
        <family val="1"/>
        <charset val="238"/>
      </rPr>
      <t xml:space="preserve">Obudowa  </t>
    </r>
    <r>
      <rPr>
        <sz val="10"/>
        <rFont val="Times New Roman"/>
        <family val="1"/>
        <charset val="238"/>
      </rPr>
      <t xml:space="preserve">Co najmniej dwa gniazda USB wyprowadzone na przód obudowy, w tym co najmniej jedno USB 3.1, </t>
    </r>
    <r>
      <rPr>
        <b/>
        <sz val="10"/>
        <rFont val="Times New Roman"/>
        <family val="1"/>
        <charset val="238"/>
      </rPr>
      <t xml:space="preserve">Klawiatura </t>
    </r>
    <r>
      <rPr>
        <sz val="10"/>
        <rFont val="Times New Roman"/>
        <family val="1"/>
        <charset val="238"/>
      </rPr>
      <t xml:space="preserve">Przewodowa pod USB w układzie polski programisty, </t>
    </r>
    <r>
      <rPr>
        <b/>
        <sz val="10"/>
        <rFont val="Times New Roman"/>
        <family val="1"/>
        <charset val="238"/>
      </rPr>
      <t xml:space="preserve">Mysz </t>
    </r>
    <r>
      <rPr>
        <sz val="10"/>
        <rFont val="Times New Roman"/>
        <family val="1"/>
        <charset val="238"/>
      </rPr>
      <t>Przewodowa optyczna pod USB z min. dwoma klawiszami oraz rolką,</t>
    </r>
    <r>
      <rPr>
        <b/>
        <sz val="10"/>
        <rFont val="Times New Roman"/>
        <family val="1"/>
        <charset val="238"/>
      </rPr>
      <t xml:space="preserve">Zasilacz wewnętrzny </t>
    </r>
    <r>
      <rPr>
        <sz val="10"/>
        <rFont val="Times New Roman"/>
        <family val="1"/>
        <charset val="238"/>
      </rPr>
      <t xml:space="preserve">Moc min. 600W, certyfikat 80 PLUS Bronze lub wyższy, min. sprawność  87% przy 230V oraz 20-100% obciążeniu, </t>
    </r>
    <r>
      <rPr>
        <b/>
        <sz val="10"/>
        <rFont val="Times New Roman"/>
        <family val="1"/>
        <charset val="238"/>
      </rPr>
      <t xml:space="preserve">Zainstalowane oprogramowanie </t>
    </r>
    <r>
      <rPr>
        <sz val="10"/>
        <rFont val="Times New Roman"/>
        <family val="1"/>
        <charset val="238"/>
      </rPr>
      <t>Windows 10 (64 bit) PL Professional na dysku SSD</t>
    </r>
  </si>
  <si>
    <t xml:space="preserve"> </t>
  </si>
  <si>
    <r>
      <t xml:space="preserve">Monitor
</t>
    </r>
    <r>
      <rPr>
        <sz val="10"/>
        <rFont val="Times New Roman"/>
        <family val="1"/>
        <charset val="238"/>
      </rPr>
      <t>Ekran min. 28", Rozdzielczość 3840 x 2160 (UHD 4K), Porty HDMI, DVI</t>
    </r>
  </si>
  <si>
    <r>
      <t xml:space="preserve">Dysk zewnętrzny USB 3.0; pojemność </t>
    </r>
    <r>
      <rPr>
        <sz val="10"/>
        <rFont val="Times New Roman"/>
        <family val="1"/>
        <charset val="238"/>
      </rPr>
      <t>min. 4 TB; format 2,5"; interfejs USB 3.0 kompatybilny z USB 2.0
zasilanie z portu USB</t>
    </r>
  </si>
  <si>
    <r>
      <t xml:space="preserve">Komputer AIO (All in One)
</t>
    </r>
    <r>
      <rPr>
        <sz val="10"/>
        <rFont val="Times New Roman"/>
        <family val="1"/>
        <charset val="238"/>
      </rPr>
      <t xml:space="preserve">Procesor: procesor o wydajności minimalnej wg CPU Benchmarks z dnia 3.10.2017-2600 p  https://www.cpubenchmark.net/high_end_cpus.html
Pamięć RAM: 8 GB (DIMM DDR3, 1600 MHz)
Typ ekranu: Matowy, LED, IPS
Przekątna ekranu: 21,5", Rozdzielczość ekranu:1920 x 1080 (FullHD), Karta graficzna: zewnętrzna 1024 MB, Wielkość pamięci karty graficznej: 512 MB GDDR3 (pamięć własna), Dysk twardy: 240 GB SSD SATA III, Wbudowane napędy optyczne: Nagrywarka DVD+/-RW DualLayer, Dźwięk: wbudowany mikrofon, wbudowany głośnik, Zintegrowana karta dźwiękowa zgodna z Intel High Definition Audio
Kamera internetowa: 0.3 Mpix, Łączność: LAN 10/100/1000 Mbps, Wi-Fi: 802.11 b/g/n, Bluetooth, Rodzaje wejść / wyjść - panel tylny: USB 2.0 - 2 szt. Wyjście słuchawkowe/wejście mikrofonowe - 1 szt. HDMI - 1 szt. RJ-45 (LAN) - 1 szt. Czytnik kart pamięci - 1 szt. DC-in (wejście zasilania) - 1 szt. USB 3.1 Gen. 1 (USB 3.0) - 2 szt. Zasilacz 65 W
Zainstalowany system operacyjny: Microsoft Windows 10 Home PL (wersja 64-bitowa) Dołączone oprogramowanie: Partycja recovery (opcja przywrócenia systemu z HDD) Wysokość ok. 397 mm, Szerokość ok. 539 mm, Głębokość ok. 185 mm, masa ok. 5,5 kg, Dołączone akcesoria: Mysz przewodowa, Zasilacz, Klawiatura przewodowa
</t>
    </r>
    <r>
      <rPr>
        <b/>
        <sz val="10"/>
        <rFont val="Times New Roman"/>
        <family val="1"/>
      </rPr>
      <t xml:space="preserve">
</t>
    </r>
  </si>
  <si>
    <t>Prof. nzw. dr hab. Inż. Tadeusz Sałaciński (Przesmycki)</t>
  </si>
  <si>
    <r>
      <t xml:space="preserve">Komputer AIO (All in One)
</t>
    </r>
    <r>
      <rPr>
        <sz val="10"/>
        <rFont val="Times New Roman"/>
        <family val="1"/>
        <charset val="238"/>
      </rPr>
      <t>Procesor: procesor o wydajności minimalnej wg CPU Benchmarks z dnia 3.10.2017 - 6500 p https://www.cpubenchmark.net/high_end_cpus.html
Pamięć RAM:12 GB (SO-DIMM DDR4, 2133 MHz)
Maksymalna obsługiwana ilość pamięci RAM: 32 GB
Ilość gniazd pamięci (ogółem / wolne):2/0
Typ ekranu: Matowy, LED
Przekątna ekranu: 23"
Rozdzielczość ekranu:1920 x 1080 (FullHD)
Karta graficzna: zintegrowana 
Wielkość pamięci karty graficznej: Pamięć współdzielona
Dysk twardy: 256 GB SSD SATA III
Wbudowane napędy optyczne: Nagrywarka DVD+/-RW
Dźwięk: wbudowany mikrofon, wbudowane głośniki stereo
Zintegrowana karta dźwiękowa zgodna z Intel High Definition Audio
Kamera internetowa: 1.3 Mpix
Łączność: LAN 10/100/1000 Mbps
Wi-Fi: 802.11 b/g/n/ac
Bluetooth
Rodzaje wejść / wyjść - panel tylny: HDMI out - 1 szt.
RJ-45 (LAN) - 1 szt.
USB 2.0 - 3 szt.
DC-in (wejście zasilania) - 1 szt.
Rodzaje wejść / wyjść - panel boczny USB 3.1 Gen. 1 (USB 3.0) - 2 szt.
Wyjście słuchawkowe/wejście mikrofonowe - 1 szt.
Czytnik kart pamięci - 1 szt.
Zasilacz 120 W
Zainstalowany system operacyjny: Microsoft Windows 10 Home PL (wersja 64-bitowa)
Dołączone akcesoria: mysz przewodowa, klawiatura przewodowa, Zasilacz</t>
    </r>
    <r>
      <rPr>
        <b/>
        <sz val="10"/>
        <rFont val="Times New Roman"/>
        <family val="1"/>
      </rPr>
      <t xml:space="preserve">
</t>
    </r>
  </si>
  <si>
    <r>
      <t xml:space="preserve">Pamięć USB
</t>
    </r>
    <r>
      <rPr>
        <sz val="10"/>
        <rFont val="Times New Roman"/>
        <family val="1"/>
        <charset val="238"/>
      </rPr>
      <t xml:space="preserve">Pojemność: 64 GB
Interfejs: USB 3.1 Gen. 1 (USB 3.0)
Prędkość odczytu (maksymalna): 100 MB/s, nie minej niż 90MB/s
Szerokość: 22 mm
Wysokość: 56 mm
Grubość: 11 mm
</t>
    </r>
    <r>
      <rPr>
        <b/>
        <sz val="10"/>
        <rFont val="Times New Roman"/>
        <family val="1"/>
      </rPr>
      <t xml:space="preserve">
</t>
    </r>
  </si>
  <si>
    <r>
      <t xml:space="preserve">Monochromatyczna drukarka laserowa formatu A4 </t>
    </r>
    <r>
      <rPr>
        <sz val="10"/>
        <rFont val="Times New Roman"/>
        <family val="1"/>
        <charset val="238"/>
      </rPr>
      <t xml:space="preserve">wyposażona w kartę sieciową, automatyczny podajnik dokumentów, tryb duplex, zintegrowana z kolorowym skanerem, posiadająca funkcje kopiowania. Zgodna z systemem Windows w wersji co najmniej 7. Rozdzielczoœc skanowania 600 dpi. Podajnik 250 arkuszy, prędkość druku co najmniej 25 ppm, toner na co najmniej 1200 stron. 64 MB wbudowanej pamięci, </t>
    </r>
    <r>
      <rPr>
        <b/>
        <sz val="10"/>
        <rFont val="Times New Roman"/>
        <family val="1"/>
      </rPr>
      <t xml:space="preserve">
</t>
    </r>
  </si>
  <si>
    <t>Prof. nzw. dr hab. Inż. Tadeusz Sałaciński (Chrzanowski)</t>
  </si>
  <si>
    <r>
      <t>Konwerter RS-232/422/485 na USB w wersji przemysłowej</t>
    </r>
    <r>
      <rPr>
        <sz val="10"/>
        <rFont val="Times New Roman"/>
        <family val="1"/>
        <charset val="238"/>
      </rPr>
      <t xml:space="preserve">: izolacja 2000V, zasilanie 9~48VDC, temperatura pracy od -40°C do 85°C.-  </t>
    </r>
    <r>
      <rPr>
        <u/>
        <sz val="10"/>
        <rFont val="Times New Roman"/>
        <family val="1"/>
        <charset val="238"/>
      </rPr>
      <t>Cechy</t>
    </r>
    <r>
      <rPr>
        <sz val="10"/>
        <rFont val="Times New Roman"/>
        <family val="1"/>
        <charset val="238"/>
      </rPr>
      <t xml:space="preserve">:    1.Konwertuje USB na 1 RS-232, RS-485 lub RS-422;    2.Stabilna praca,    3.Maksymalnie 32 punkty końcowe po RS-485/422,    4.Odległość transmisji RS-485/422do 1200m,    5.Ochrona izolacyjna 2KVAC na porcie szeregowym,    6.Automatyczna detekcja szybkości transmisji szregowej, prędkość transmisji: 300~115200bps,    7.Przemysłowa konstrukcja, obudowa IP30,    8.Bezwentylatorowy, niski pobór mocy,    9.Plug and play, zewnętrzne zasilanie 9-48VDC lub zasilanie z portu USB,    10.Temperatura przechowywania: -40ºC~85ºC; wilgotność 5% to 95%. </t>
    </r>
    <r>
      <rPr>
        <u/>
        <sz val="10"/>
        <rFont val="Times New Roman"/>
        <family val="1"/>
        <charset val="238"/>
      </rPr>
      <t>Parametry komunikacyjne:</t>
    </r>
    <r>
      <rPr>
        <sz val="10"/>
        <rFont val="Times New Roman"/>
        <family val="1"/>
        <charset val="238"/>
      </rPr>
      <t xml:space="preserve">    Port szeregowy: 1 RS-232/485/422,    USB: VCC, D+,D-,GND,    RS-485: D+, D-,    RS-422: T+, T-, R+, R-,    RS-232: DCD, RXD, TXD, DTR, GND, DSR, RTS, CTSm,    Parzystość bitów: None, Even, Odd, Space, Mark,    Data bity: 7bit, 8bit,    Stop bity: 1bit, 2bit.    </t>
    </r>
    <r>
      <rPr>
        <u/>
        <sz val="10"/>
        <rFont val="Times New Roman"/>
        <family val="1"/>
        <charset val="238"/>
      </rPr>
      <t>Prędkość transmisji:</t>
    </r>
    <r>
      <rPr>
        <sz val="10"/>
        <rFont val="Times New Roman"/>
        <family val="1"/>
        <charset val="238"/>
      </rPr>
      <t xml:space="preserve"> 300bps~115200bps,    Kontrola przepływu: nie jest wymagane sterowanie przepływem,    RS-485/422 do 32 odbiorników,    Odległość transmisji: RS-485/422 do 1200m, RS-232 do 15m, USB do 5m. </t>
    </r>
    <r>
      <rPr>
        <u/>
        <sz val="10"/>
        <rFont val="Times New Roman"/>
        <family val="1"/>
        <charset val="238"/>
      </rPr>
      <t>Interfejs:</t>
    </r>
    <r>
      <rPr>
        <sz val="10"/>
        <rFont val="Times New Roman"/>
        <family val="1"/>
        <charset val="238"/>
      </rPr>
      <t xml:space="preserve">    Port USB: USB typ A żeński,    RS-232: męskie DB9,    RS-485/422: 5 bitów,    RS-485/422: ochrona izolacyjne 2KVAC, ochrona elektrostatyczna 8KV,    Zasilanie: ochrona elektrostatyczna 8KV. </t>
    </r>
    <r>
      <rPr>
        <u/>
        <sz val="10"/>
        <rFont val="Times New Roman"/>
        <family val="1"/>
        <charset val="238"/>
      </rPr>
      <t>Diody LED:</t>
    </r>
    <r>
      <rPr>
        <sz val="10"/>
        <rFont val="Times New Roman"/>
        <family val="1"/>
        <charset val="238"/>
      </rPr>
      <t xml:space="preserve">    Power (PWR),    Wysyłanie danych na porcie szeregowym: TX,    Odbieranie danych na porcie szeregowym: RX, </t>
    </r>
    <r>
      <rPr>
        <u/>
        <sz val="10"/>
        <rFont val="Times New Roman"/>
        <family val="1"/>
        <charset val="238"/>
      </rPr>
      <t>Zasilanie:</t>
    </r>
    <r>
      <rPr>
        <sz val="10"/>
        <rFont val="Times New Roman"/>
        <family val="1"/>
        <charset val="238"/>
      </rPr>
      <t xml:space="preserve">    Napięcie zasilania: 12VDC (9~48VDC),    Pobór mocy bez obciążenia: 0.348W@12VDC,    Pobór mocy przy pełnym obciążeniu: 0.384W@12VDC</t>
    </r>
  </si>
  <si>
    <t xml:space="preserve"> 12 m-ce </t>
  </si>
  <si>
    <t xml:space="preserve"> 24 m-ce </t>
  </si>
  <si>
    <t xml:space="preserve">60 m-cy </t>
  </si>
  <si>
    <r>
      <rPr>
        <b/>
        <sz val="10"/>
        <rFont val="Times New Roman"/>
        <family val="1"/>
        <charset val="238"/>
      </rPr>
      <t xml:space="preserve">Monitor 29 cali </t>
    </r>
    <r>
      <rPr>
        <sz val="10"/>
        <rFont val="Times New Roman"/>
        <family val="1"/>
        <charset val="238"/>
      </rPr>
      <t xml:space="preserve">Przekątna 29" , Matryca    IPS LED, Pokrycie Przestrzeni Barw  ponad 99% sRGB; Liczba kolorów      16,7 miliona ,Współczynnik proporcji 21:, Rozdzielczość 2560 x 1080, jasność cd/m2  większa równa 250; Kontrast statyczny 1000:1 , kontrast DFC      10.000.000:1, Czas reakacji (GTG) 5, Kąty widzenia w poziomie / w pionie (CR≥10)      178/178; HDMI-Tak x 2, Wyjście słuchawkowe -Tak, </t>
    </r>
  </si>
  <si>
    <r>
      <rPr>
        <b/>
        <sz val="10"/>
        <rFont val="Times New Roman"/>
        <family val="1"/>
        <charset val="238"/>
      </rPr>
      <t>Kamera Internetowa</t>
    </r>
    <r>
      <rPr>
        <sz val="10"/>
        <rFont val="Times New Roman"/>
        <family val="1"/>
      </rPr>
      <t xml:space="preserve"> o rozdzielczości fizycznej matrycy minimum…2MP  szklaną optyką i możliwością sterowania ostrością i czasem naświetlania z poziomu NI Labview</t>
    </r>
  </si>
  <si>
    <t>Nastaj</t>
  </si>
  <si>
    <r>
      <rPr>
        <b/>
        <sz val="10"/>
        <rFont val="Times New Roman"/>
        <family val="1"/>
        <charset val="238"/>
      </rPr>
      <t xml:space="preserve">Mysz komputerowa; </t>
    </r>
    <r>
      <rPr>
        <sz val="10"/>
        <rFont val="Times New Roman"/>
        <family val="1"/>
        <charset val="238"/>
      </rPr>
      <t>Typ: bezprzewodowa; Liczba przycisków: min 7; Rolka przewijania: tak; Interface: USB i Bluetooth; Odbiornik: picoodbiornik z technologią Unifying; Cechy dodatkowe: przełącznik do przełączania pomiędzy trzema urządzeniami, działanie na dowolnej powierzchni w tym na szkle; Kolor: czarny; Profil myszki: dla prawo- i leworęcznych;</t>
    </r>
  </si>
  <si>
    <t>7 dni</t>
  </si>
  <si>
    <r>
      <rPr>
        <b/>
        <sz val="10"/>
        <rFont val="Times New Roman"/>
        <family val="1"/>
        <charset val="238"/>
      </rPr>
      <t>Manipulator prezenter bezprzewodowy do komputera</t>
    </r>
    <r>
      <rPr>
        <sz val="10"/>
        <rFont val="Times New Roman"/>
        <family val="1"/>
        <charset val="238"/>
      </rPr>
      <t xml:space="preserve">
- pilot do prezentacji ze wskaźnikiem laserowym
- prezenter dedykowany do współpracy z aplikacją PowerPoint
- komunikacja bezprzewodowa 2.4 GHz
- zasięg urządzenia min. 10 m
- Plug and Play
- wbudowany wskaźnik laserowy
- możliwość przewijania dokumentów
- możliwość kierowania kursorem (funkcja myszki)
- mały odbiornik USB z gniazdem do jego przechowywania w prezenterze
- funkcja wyciemniania ekranu
- dioda informująca o stanie urządzenia
- podłączenie odbiornika poprzez USB
</t>
    </r>
  </si>
  <si>
    <t>Cegielski</t>
  </si>
  <si>
    <t xml:space="preserve">Manipulator prezenter bezprzewodowy do komputera
- pilot do prezentacji ze wskaźnikiem laserowym
- prezenter dedykowany do współpracy z aplikacją PowerPoint
- komunikacja bezprzewodowa 2.4 GHz
- zasięg urządzenia min. 10 m
- Plug and Play
- wbudowany wskaźnik laserowy
- możliwość przewijania dokumentów
- możliwość kierowania kursorem (funkcja myszki)
- mały odbiornik USB z gniazdem do jego przechowywania w prezenterze
- funkcja wyciemniania ekranu
- dioda informująca o stanie urządzenia
- podłączenie odbiornika poprzez USB
</t>
  </si>
  <si>
    <t>Kołodziejczak</t>
  </si>
  <si>
    <t>Mysz optyczna czarna z rolką, bezprzewodowa</t>
  </si>
  <si>
    <r>
      <t xml:space="preserve">Komputer przenośny typu laptop
</t>
    </r>
    <r>
      <rPr>
        <sz val="10"/>
        <rFont val="Times New Roman"/>
        <family val="1"/>
        <charset val="238"/>
      </rPr>
      <t>• procesor 64 bitowy, CPU min 4004 points, wg http://www.cpubenchmark.net/high_end_cpus.html ; • RAM minimum 8 GB DDR4-2133, z możliwością rozbudowy do 32GB (dwa banki pamieci); • Dysk min. 256 GB; • karta dźwiękowa zintegrowana  • karta graficzna zintegrowana HD; • karta sieciowa 10/100/1000;• przekątna ekranu 14,1 cala, min. HD, matowa; • rozdzielczość min. 1366x768; • złącza  1 x HDMI /1 x VGA/ 3 x USB w tym USB 3.0; • WLAN ac/a/b/g/n
• Bluetuth; • touchpad+trackpoint; • klawiatura podświetlana; • kamera 1,0 MPix; • wolne złącza na płycie głównej PCI-Express x16 (1) / PCI-Express x1 (1); • zasilacz 350 W; • system operacyjny Windows 7 lub 10  Professional (64bit)</t>
    </r>
    <r>
      <rPr>
        <b/>
        <sz val="10"/>
        <rFont val="Times New Roman"/>
        <family val="1"/>
      </rPr>
      <t xml:space="preserve">
</t>
    </r>
  </si>
  <si>
    <r>
      <t xml:space="preserve">Laserowe urządzenie drukujące: </t>
    </r>
    <r>
      <rPr>
        <sz val="10"/>
        <rFont val="Times New Roman"/>
        <family val="1"/>
        <charset val="238"/>
      </rPr>
      <t xml:space="preserve">• druk kolorowy i czarobiały; • format A4; • max rozdzielczość 2400x600 ; • wydajność 30stron/min; • automatyczna funkcja duplex; • interfejs LAN/USB
</t>
    </r>
  </si>
  <si>
    <r>
      <rPr>
        <b/>
        <sz val="10"/>
        <rFont val="Times New Roman"/>
        <family val="1"/>
        <charset val="238"/>
      </rPr>
      <t>Mysz optyczna</t>
    </r>
    <r>
      <rPr>
        <sz val="10"/>
        <rFont val="Times New Roman"/>
        <family val="1"/>
        <charset val="238"/>
      </rPr>
      <t xml:space="preserve"> czarna z rolką, bezprzewodowa</t>
    </r>
  </si>
  <si>
    <t xml:space="preserve">Komputer przenośny typu laptop
• procesor 64 bitowy, CPU min 4004 points, wg http://www.cpubenchmark.net/high_end_cpus.html ; • RAM minimum 8 GB DDR4-2133, z możliwością rozbudowy do 32GB (dwa banki pamieci); • Dysk min. 256 GB; • karta dźwiękowa zintegrowana  • karta graficzna zintegrowana HD; • karta sieciowa 10/100/1000;• przekątna ekranu 14,1 cala, min. HD, matowa; • rozdzielczość min. 1366x768; • złącza  1 x HDMI /1 x VGA/ 3 x USB w tym USB 3.0; • WLAN ac/a/b/g/n
• Bluetuth; • touchpad+trackpoint; • klawiatura podświetlana; • kamera 1,0 MPix; • wolne złącza na płycie głównej PCI-Express x16 (1) / PCI-Express x1 (1); • zasilacz 350 W; • system operacyjny Windows 7 lub 10  Professional (64bit)
</t>
  </si>
  <si>
    <t xml:space="preserve">Laserowe urządzenie drukujące: • druk kolorowy i czarobiały; • format A4; • max rozdzielczość 2400x600 ; • wydajność 30stron/min; • automatyczna funkcja duplex; • interfejs LAN/USB
</t>
  </si>
  <si>
    <r>
      <t xml:space="preserve">Bateria dedykowana do notebooka SONY PCG-6122M </t>
    </r>
    <r>
      <rPr>
        <sz val="10"/>
        <rFont val="Times New Roman"/>
        <family val="1"/>
        <charset val="238"/>
      </rPr>
      <t>o pojemności min. 4400 mAh</t>
    </r>
  </si>
  <si>
    <r>
      <t>Urządzenie wielofunkcyjne mono
T</t>
    </r>
    <r>
      <rPr>
        <sz val="10"/>
        <rFont val="Times New Roman"/>
        <family val="1"/>
        <charset val="238"/>
      </rPr>
      <t>echnologia druku:  druk laserowy, monochromatyczny, Funkcje drukowanie: kopiowanie i skanowanie; Prędkość druku w czerni: (A4, tryb normal) 30 str/min; Jakość druku (tryb best): 2400 x 600; Normatywny cykl pracy (miesięcznie, format A4): 10000 str./miesiąc; Czas wydruku pierwszej strony (A4): max. 8.5 sekundy; Typ skanera  Płaski, CIS; Optyczna rozdzielczość skanowania:2400 x 600 dpi; Maksymalny format skanowania:  A4; Szybkość kopiowania (automatyczny podajnik): 30 str./min.; Rozdzielczość kopiowania:   600 x 600 dpi; Szybkość procesora min.: 266 Mhz; Maksymalna pojemność podajnika (arkusze): 250 arkuszy; Nośniki: Papier zwykły, Koperty, Etykiety; Druk dwustronny: Automatyczny, Standardowe wymiary nośników: A4, A5, A6, B5, DL Letter, Formaty niestandardowe; Zalecana gramatura nośników: od60 do 163 g/m2; Pamięć   min. 32 MB; Wyświetlacz : Wbudowany ; Rozwiązania komunikacyjne USB 2.0; 10Base-T/100Base-TX; Obsługiwane systemy operacyjne Microsoft® Windows®  XP Professional, Windows 7 -32 I -64 bit; Mac OS X v10.5 lub nowsze; Zasilanie  220–240 V AC 50/60 Hz; Waga Max. 12 Kg; Zawartość opakowania  Drukarka, kabel zasilania, kabel USB 2.0, płyta CD (z instrukcją użytkownika i oprogramowaniem drukarki), toner startowy ; Gwarancja 2 lata.</t>
    </r>
    <r>
      <rPr>
        <b/>
        <sz val="10"/>
        <rFont val="Times New Roman"/>
        <family val="1"/>
        <charset val="238"/>
      </rPr>
      <t xml:space="preserve"> </t>
    </r>
    <r>
      <rPr>
        <b/>
        <u/>
        <sz val="10"/>
        <rFont val="Times New Roman"/>
        <family val="1"/>
        <charset val="238"/>
      </rPr>
      <t>Dodatkowo 1 toner oryginalny (do każdego urządzenia) o wydajności min. 2600 stron.</t>
    </r>
  </si>
  <si>
    <t>zadanie</t>
  </si>
  <si>
    <t>Załacznik nr. 1</t>
  </si>
  <si>
    <r>
      <t xml:space="preserve">Laptop biznesowy - przekątna 13"-14" </t>
    </r>
    <r>
      <rPr>
        <sz val="10"/>
        <rFont val="Times New Roman"/>
        <family val="1"/>
        <charset val="238"/>
      </rPr>
      <t>(z trwałą obudową np. z dodatkiem stopu magnezu czy włókien węglowych)</t>
    </r>
    <r>
      <rPr>
        <b/>
        <sz val="10"/>
        <rFont val="Times New Roman"/>
        <family val="1"/>
      </rPr>
      <t xml:space="preserve">
</t>
    </r>
    <r>
      <rPr>
        <sz val="10"/>
        <rFont val="Times New Roman"/>
        <family val="1"/>
        <charset val="238"/>
      </rPr>
      <t>procesor min. 285 pkt. testów Cinebench R15 CPU Multi 64bit,  RAM min. 8GB, dysk SSD min. 256GB, klawiatura podświetlana, cienki ekran z powłoką antyrefleksyjną i podświetleniem LED, matryca matowa, 2 głośniki stereo, wyjście audio, zintegrowana karta graficzna, kamera internetowa, WiFi, LAN, Bluetooth, 3*USB (w tym min. 2*USB 3.0) , HDMI, SSD, zintegrowane DVD RW; czas pracy na baterii min. 5 h
system opracyjny Windows 10 Pro, masa max. 2kg</t>
    </r>
  </si>
  <si>
    <t>IOSP</t>
  </si>
  <si>
    <t xml:space="preserve">Laptop (Procesor: o parametrach nie gorszych niż: 3650 pkt. w testach CPU Mark); Ekran: minimalna rozdzielczość 1920 x 1080, 14"; RAM: 16 GB, DDR4, 2133 MHz; Dysk SSD: 256 GB; Moduł Bluetooth, WiFi 802.11 ac; Karta dzwiękowa zintegrowana, wbudowany głosniki (2) i mikrofon; Czytnik kart pamięci SD; Złącza: HDMI, przejściówka VGA, USB 2.0 (2), USB 3.0 (2); Maksymalna masa 1,5 kg; Czas pracy na baterii: co najmniej 8h; Oprogramowanie: WINDOWS 10, Microsoft Office 2016; Wyposażenie: Zasilacz, Instrukcja obsługi) </t>
  </si>
  <si>
    <t>Krawiec</t>
  </si>
  <si>
    <r>
      <rPr>
        <b/>
        <sz val="10"/>
        <rFont val="Times New Roman"/>
        <family val="1"/>
        <charset val="238"/>
      </rPr>
      <t>Laptop</t>
    </r>
    <r>
      <rPr>
        <sz val="10"/>
        <rFont val="Times New Roman"/>
        <family val="1"/>
        <charset val="238"/>
      </rPr>
      <t xml:space="preserve"> (Procesor: o parametrach nie gorszych niż: 3650 pkt. w testach CPU Mark); Ekran: minimalna rozdzielczość 1920 x 1080, 14"; RAM: 16 GB, DDR4, 2133 MHz; Dysk SSD: 256 GB; Moduł Bluetooth, WiFi 802.11 ac; Karta dzwiękowa zintegrowana, wbudowany głosniki (2) i mikrofon; Czytnik kart pamięci SD; Złącza: HDMI, przejściówka VGA, USB 2.0 (2), USB 3.0 (2); Maksymalna masa 1,5 kg; Czas pracy na baterii: co najmniej 8h; Oprogramowanie: WINDOWS 10, Microsoft Office 2016; Wyposażenie: Zasilacz, Instrukcja obsługi) </t>
    </r>
  </si>
  <si>
    <t>E.Głodziński</t>
  </si>
  <si>
    <t>-</t>
  </si>
  <si>
    <t>Laptop biznesowy - przekątna 13"-14" (z trwałą obudową np. z dodatkiem stopu magnezu czy włókien węglowych)
procesor min. 285 pkt. testów Cinebench R15 CPU Multi 64bit,  RAM min. 8GB, dysk SSD min. 256GB, klawiatura podświetlana, cienki ekran z powłoką antyrefleksyjną i podświetleniem LED, matryca matowa, 2 głośniki stereo, wyjście audio, zintegrowana karta graficzna, kamera internetowa, WiFi, LAN, Bluetooth, 3*USB (w tym min. 2*USB 3.0) , HDMI, SSD, zintegrowane DVD RW; czas pracy na baterii min. 5 h
system opracyjny Windows 10 Pro, masa max. 2kg</t>
  </si>
  <si>
    <t>12 m-cy</t>
  </si>
  <si>
    <r>
      <t>Mobilna stacja robocza</t>
    </r>
    <r>
      <rPr>
        <b/>
        <sz val="10"/>
        <rFont val="Times New Roman"/>
        <family val="1"/>
      </rPr>
      <t xml:space="preserve">
</t>
    </r>
    <r>
      <rPr>
        <sz val="10"/>
        <rFont val="Times New Roman"/>
        <family val="1"/>
        <charset val="238"/>
      </rPr>
      <t>Procesor: minimum 8MB cache, liczba rdzeni/wątków minimum 4/8, obsługa 64 bitów, technologia 14 nm
Matryca: 17,3" Full HD  (1920x1080), podświetlana LED, szeroki kąt widzenia (IPS), matowa (Anti- Glare)
Karta graficzna zewnętrzna: wymóg konieczny - certyfikowana do współpracy z środowiskiem Solid Works i GOM (, minimum 4GB pamięci własnej GDDR5, osługa minimum DirectX 12, OpenCL 1.2, OpenGL 4.3, magistrala 256 bit, taktowanie pamięci 5012 MHz
RAM: minimum 64 GB DDR4 2133 MHz
Dysk twardy: mimimum 0,5 TB SSD + 1 TB HDD
Napęd optyczny: standard DVD DL lub brak napędu
Czytnik kart pamięci: standard SD (do 64 GB)
Dzwięk: High Definition Audio
Porty: 1x HDMI, min. 3x USB 3.0 (w tym min. 1 port z technologią PowerShare),  1x mini DisplayPort , 1x RJ45 (LAN),  1x wejście słuchawkowe/głośnikowe combo jack, złącze zasilania, Thunderbolt
Komunikaja: karta sieciowa 10/100/1000, karta bezprzewodowa WiFi, klasy 802.11ac, bluetooth 4.1
Klawiatura: wyspowa, wydzielona klawiatura numeryczna, standard QWERTY
Obudowa zgodna z MIL-STD 810G, zabezpieczenia magnezowe, 
Strandard: bateria, zasilacz w zestawie
System operacyjny Windows 10 PRO 64 bit PL</t>
    </r>
  </si>
  <si>
    <t>Grygoruk.R</t>
  </si>
  <si>
    <t>IMiP</t>
  </si>
  <si>
    <r>
      <t xml:space="preserve">Komputer PC
</t>
    </r>
    <r>
      <rPr>
        <sz val="10"/>
        <rFont val="Times New Roman"/>
        <family val="1"/>
        <charset val="238"/>
      </rPr>
      <t xml:space="preserve">procesor o wydajności minimalnej wg CPU Benchmarks z dnia 21.03.2016 - 9000 p http://www.cpubenchmark.net/high_end_cpus.html 
RAM 16 GB DDR3-1333 (PC3-10600)
dysk HDD 1 TB
napęd optyczny DVD+/-RW
karta dźwiękowa zintegrowana 7.1 HD Realtek
karta graficzna zewnętrzna 2GB; indeks 3Dmark11: 1900
obudowa czarna
złącza na przednim panelu 2 x USB / 1 x USB 3.0 / audio
złącza na tylnym panelu Audio/ 1 x RJ45 /1 x VGA/1 x DVI-D
2 x PS2/ 2 x USB / 2 x USB 3.0
zasilacz min. 500 W
system operacyjny Windows 10 Professional (64bit)
klawiatura i mysz Logitech w kolorze czarnym </t>
    </r>
    <r>
      <rPr>
        <b/>
        <sz val="10"/>
        <rFont val="Times New Roman"/>
        <family val="1"/>
      </rPr>
      <t xml:space="preserve">
</t>
    </r>
  </si>
  <si>
    <t>Czarnak</t>
  </si>
  <si>
    <r>
      <t xml:space="preserve">Monitor 21" LED 
</t>
    </r>
    <r>
      <rPr>
        <sz val="10"/>
        <rFont val="Times New Roman"/>
        <family val="1"/>
        <charset val="238"/>
      </rPr>
      <t>Full HD (1920x1080)
proporcje obrazu 16:9
wbudowane głośniki</t>
    </r>
  </si>
  <si>
    <r>
      <t xml:space="preserve">Skaner CCD 
</t>
    </r>
    <r>
      <rPr>
        <sz val="10"/>
        <rFont val="Times New Roman"/>
        <family val="1"/>
        <charset val="238"/>
      </rPr>
      <t>• maks. format  A4; 
• rozdz. optyczna w pionie 6400 dpi 
• rozdz. optyczna w poziomie 9600 dpi 
• rozdz. interpolowana 12800 dpi 
• głębia koloru 48 bit
• przyciski funkcyjne
• interfejs USB 2.0
• technologia usuwania kurzu DIGITAL ICE
• oprogramowanie FineReader Sprint 9.0 / ArcSoft Scan-n-Stitch Deluxe / Copy Utility / Event Manager</t>
    </r>
    <r>
      <rPr>
        <b/>
        <sz val="10"/>
        <rFont val="Times New Roman"/>
        <family val="1"/>
      </rPr>
      <t xml:space="preserve">
</t>
    </r>
  </si>
  <si>
    <r>
      <t xml:space="preserve">Router WIFI
</t>
    </r>
    <r>
      <rPr>
        <sz val="10"/>
        <rFont val="Times New Roman"/>
        <family val="1"/>
        <charset val="238"/>
      </rPr>
      <t xml:space="preserve">router xDSL
interfejsy WAN  10/100/1000 Mb/s Cable/xDSL (RJ45)
ilość portów WAN   1 szt.
ilość portów LAN 10/100/1000 min. 4 szt.
wbudowany przełącznik [switch]  
złącza min.   1 x USB 2.0
wbudowany punkt dostępowy Wi-Fi  
standard  IEEE 802.11 g/n
szybkość dla 2.4 GHz   450 Mbps
odkręcana antena  
szyfrowanie  64/128-bit WEP
                       obsługa WPS
                       WPA2
                       WPA2-PSK
                       WPA-PSK
                       WPA
zarządzanie przez  WWW
klonowanie adresu MAC  
kabel Ethernet | zasilacz
</t>
    </r>
    <r>
      <rPr>
        <b/>
        <sz val="10"/>
        <rFont val="Times New Roman"/>
        <family val="1"/>
        <charset val="238"/>
      </rPr>
      <t xml:space="preserve">
</t>
    </r>
  </si>
  <si>
    <r>
      <t xml:space="preserve">Dwudyskowe urządzenie do przechowywania danych
</t>
    </r>
    <r>
      <rPr>
        <sz val="10"/>
        <color indexed="8"/>
        <rFont val="Times New Roman"/>
        <family val="1"/>
        <charset val="1"/>
      </rPr>
      <t>procesor</t>
    </r>
    <r>
      <rPr>
        <sz val="10"/>
        <rFont val="Times New Roman"/>
        <family val="1"/>
        <charset val="1"/>
      </rPr>
      <t xml:space="preserve"> Alpine AL-212 dual core 
system QTS 4.2 
obudowa wolnostojąca
częstotliwość procesora 1700 MHz 
pamięć RAM 1000MB DDR3 DIMM 
interfejs dysku twardego Serial ATA 
złcza zewnętrzne 3 x USB 3.0 
maks. ilość dysków twardych 2 szt.
interfejs LAN
2 x Gigabit Ethernet 
typ RAID: RAID 0, SingleDisk, RAID1
zasilacz zewnętrzny 
</t>
    </r>
    <r>
      <rPr>
        <sz val="10"/>
        <rFont val="Times New Roman"/>
        <family val="1"/>
        <charset val="238"/>
      </rPr>
      <t/>
    </r>
  </si>
  <si>
    <r>
      <t xml:space="preserve">Dysk twardy magnetyczny 2 TB
</t>
    </r>
    <r>
      <rPr>
        <sz val="9"/>
        <rFont val="Times New Roman"/>
        <family val="1"/>
        <charset val="1"/>
      </rPr>
      <t>Interfejs Serial ATA III 
Pojemność 2000 GB
Pamięć cache 64 MB
format szerokości 3.5 cala
prędkość obrotowa 7200 obr/min.
maks. transfer zewnętrzny 600 MB/s 
maks. transfer wewnętrzny 728 Mbps 
średni czas dostępu 8 ms 
wytrzymałość w czasie pracy 65 G 
wytrzymałość w czasie spoczynku 250 G 
niezawodność MTBF 1000000 godz. 
przystosowany do pracy ciągłej</t>
    </r>
  </si>
  <si>
    <r>
      <t xml:space="preserve">Nagrywarka DVD Dual-lajer
</t>
    </r>
    <r>
      <rPr>
        <sz val="10"/>
        <rFont val="Times New Roman"/>
        <family val="1"/>
        <charset val="1"/>
      </rPr>
      <t xml:space="preserve">Prędkość zapisu CDR/CDRW/odczytu  48x32x48
Prędkość odczytu DVD  x16
Prędkość zapisu DVD-RAM  x12
Prędkość zapisu DVD-R  x22
Prędkość zapisu DVD-RW  x6
Prędkość zapisu DVD-R Double Layer  x12
Prędkość zapisu DVD+R  x22
Prędkość zapisu DVD+RW  x8
Prędkość zapisu DVD+R Double Layer  x16
Interfejs  Serial ATA
Średni czas dostępu - płyta CD  130 ms
Średni czas dostępu - płyta DVD  140 ms
Bufor  2 MB
Mechanizm podania płyty  tacka
</t>
    </r>
  </si>
  <si>
    <r>
      <t xml:space="preserve">Mysz optyczna
</t>
    </r>
    <r>
      <rPr>
        <sz val="10"/>
        <rFont val="Times New Roman"/>
        <family val="1"/>
        <charset val="238"/>
      </rPr>
      <t>przewodowa USB
rozdzielczość min. 1000 dpi</t>
    </r>
    <r>
      <rPr>
        <sz val="10"/>
        <rFont val="Times New Roman"/>
        <family val="1"/>
        <charset val="1"/>
      </rPr>
      <t xml:space="preserve">
ilość klawiszy 3
ilość rolek 1 </t>
    </r>
  </si>
  <si>
    <r>
      <t xml:space="preserve">Klawiatura komputerowa
</t>
    </r>
    <r>
      <rPr>
        <sz val="10"/>
        <rFont val="Times New Roman"/>
        <family val="1"/>
        <charset val="238"/>
      </rPr>
      <t>przewodowa USB
czarna</t>
    </r>
    <r>
      <rPr>
        <sz val="10"/>
        <rFont val="Times New Roman"/>
        <family val="1"/>
        <charset val="1"/>
      </rPr>
      <t xml:space="preserve">
</t>
    </r>
  </si>
  <si>
    <r>
      <t xml:space="preserve">Pamić flash </t>
    </r>
    <r>
      <rPr>
        <sz val="10"/>
        <rFont val="Times New Roman"/>
        <family val="1"/>
        <charset val="1"/>
      </rPr>
      <t xml:space="preserve">
pojemność 32 GB
interfejs USB 3.0
</t>
    </r>
  </si>
  <si>
    <r>
      <t xml:space="preserve">Przenośny dysk: </t>
    </r>
    <r>
      <rPr>
        <sz val="10"/>
        <rFont val="Times New Roman"/>
        <family val="1"/>
        <charset val="238"/>
      </rPr>
      <t>Typ dysku: SSD, format: 2,5", interfejs: USB 3.0, pojemność: nie mniej niż 250 GB</t>
    </r>
    <r>
      <rPr>
        <b/>
        <sz val="10"/>
        <rFont val="Times New Roman"/>
        <family val="1"/>
      </rPr>
      <t>.</t>
    </r>
  </si>
  <si>
    <r>
      <t xml:space="preserve">Komputer przenośny - laptop: procesor - </t>
    </r>
    <r>
      <rPr>
        <sz val="10"/>
        <rFont val="Times New Roman"/>
        <family val="1"/>
        <charset val="238"/>
      </rPr>
      <t xml:space="preserve">testy w programie Cinebench R15 - wynik nie gorszy niż 151 punktów w trybie obliczeń na jednym wąrtku i nie gorszy niż 719 na pracy z wykorzystaniem wszystich zasobów CPU, </t>
    </r>
    <r>
      <rPr>
        <b/>
        <sz val="10"/>
        <rFont val="Times New Roman"/>
        <family val="1"/>
      </rPr>
      <t xml:space="preserve"> </t>
    </r>
    <r>
      <rPr>
        <sz val="10"/>
        <rFont val="Times New Roman"/>
        <family val="1"/>
        <charset val="238"/>
      </rPr>
      <t xml:space="preserve">nie mniej niż 4 rdzienie, szybkość zegara nie mniejsza niż 3,5 GHz; </t>
    </r>
    <r>
      <rPr>
        <b/>
        <sz val="10"/>
        <rFont val="Times New Roman"/>
        <family val="1"/>
        <charset val="238"/>
      </rPr>
      <t>Pamięć RAM</t>
    </r>
    <r>
      <rPr>
        <sz val="10"/>
        <rFont val="Times New Roman"/>
        <family val="1"/>
        <charset val="238"/>
      </rPr>
      <t xml:space="preserve"> - nie mniejsza niż 8 GB; </t>
    </r>
    <r>
      <rPr>
        <b/>
        <sz val="10"/>
        <rFont val="Times New Roman"/>
        <family val="1"/>
        <charset val="238"/>
      </rPr>
      <t>Karta graficzna</t>
    </r>
    <r>
      <rPr>
        <sz val="10"/>
        <rFont val="Times New Roman"/>
        <family val="1"/>
        <charset val="238"/>
      </rPr>
      <t xml:space="preserve"> - pamięć min. 4 GB, karta dedykowana, typ nie gorszy niż NVIDIA GeForce GTX 1050; </t>
    </r>
    <r>
      <rPr>
        <b/>
        <sz val="10"/>
        <rFont val="Times New Roman"/>
        <family val="1"/>
        <charset val="238"/>
      </rPr>
      <t>Dysk twardy</t>
    </r>
    <r>
      <rPr>
        <sz val="10"/>
        <rFont val="Times New Roman"/>
        <family val="1"/>
        <charset val="238"/>
      </rPr>
      <t xml:space="preserve"> - nie mniejszy niż 1000 GB SATA;</t>
    </r>
    <r>
      <rPr>
        <b/>
        <sz val="10"/>
        <rFont val="Times New Roman"/>
        <family val="1"/>
        <charset val="238"/>
      </rPr>
      <t xml:space="preserve"> Ekran </t>
    </r>
    <r>
      <rPr>
        <sz val="10"/>
        <rFont val="Times New Roman"/>
        <family val="1"/>
        <charset val="238"/>
      </rPr>
      <t xml:space="preserve">- nie większy niż 15.6 cali, matowy, rozdzielczość nie mniejsza niż 1920x1080 pikseli (Full HD); </t>
    </r>
    <r>
      <rPr>
        <b/>
        <sz val="10"/>
        <rFont val="Times New Roman"/>
        <family val="1"/>
        <charset val="238"/>
      </rPr>
      <t>System operacyjny</t>
    </r>
    <r>
      <rPr>
        <sz val="10"/>
        <rFont val="Times New Roman"/>
        <family val="1"/>
        <charset val="238"/>
      </rPr>
      <t xml:space="preserve"> -  64 bitowy;</t>
    </r>
    <r>
      <rPr>
        <b/>
        <sz val="10"/>
        <rFont val="Times New Roman"/>
        <family val="1"/>
        <charset val="238"/>
      </rPr>
      <t xml:space="preserve"> Porty </t>
    </r>
    <r>
      <rPr>
        <sz val="10"/>
        <rFont val="Times New Roman"/>
        <family val="1"/>
        <charset val="238"/>
      </rPr>
      <t>-  porty USB - min 4 ( w tym min. 2 USB 3.0 i jeden USB-C), czytnik kart pamięci, wejście HDMI;</t>
    </r>
    <r>
      <rPr>
        <b/>
        <sz val="10"/>
        <rFont val="Times New Roman"/>
        <family val="1"/>
        <charset val="238"/>
      </rPr>
      <t xml:space="preserve"> Łączność </t>
    </r>
    <r>
      <rPr>
        <sz val="10"/>
        <rFont val="Times New Roman"/>
        <family val="1"/>
        <charset val="238"/>
      </rPr>
      <t xml:space="preserve">- Wi-Fi, LAN, Bluetooth; </t>
    </r>
    <r>
      <rPr>
        <b/>
        <sz val="10"/>
        <rFont val="Times New Roman"/>
        <family val="1"/>
        <charset val="238"/>
      </rPr>
      <t>Klawiatura</t>
    </r>
    <r>
      <rPr>
        <sz val="10"/>
        <rFont val="Times New Roman"/>
        <family val="1"/>
        <charset val="238"/>
      </rPr>
      <t xml:space="preserve"> - podświetlana; </t>
    </r>
    <r>
      <rPr>
        <b/>
        <sz val="10"/>
        <rFont val="Times New Roman"/>
        <family val="1"/>
        <charset val="238"/>
      </rPr>
      <t xml:space="preserve">Akumulator </t>
    </r>
    <r>
      <rPr>
        <sz val="10"/>
        <rFont val="Times New Roman"/>
        <family val="1"/>
        <charset val="238"/>
      </rPr>
      <t xml:space="preserve">-  nie mniej niż 4600 mAh; </t>
    </r>
    <r>
      <rPr>
        <b/>
        <sz val="10"/>
        <rFont val="Times New Roman"/>
        <family val="1"/>
        <charset val="238"/>
      </rPr>
      <t>Waga</t>
    </r>
    <r>
      <rPr>
        <sz val="10"/>
        <rFont val="Times New Roman"/>
        <family val="1"/>
        <charset val="238"/>
      </rPr>
      <t xml:space="preserve"> - max 2,6 kg; </t>
    </r>
    <r>
      <rPr>
        <b/>
        <sz val="10"/>
        <rFont val="Times New Roman"/>
        <family val="1"/>
        <charset val="238"/>
      </rPr>
      <t>Wyposażenie dodatkowe</t>
    </r>
    <r>
      <rPr>
        <sz val="10"/>
        <rFont val="Times New Roman"/>
        <family val="1"/>
        <charset val="238"/>
      </rPr>
      <t xml:space="preserve"> - adapter VGA do HDMI, mysz komputerowa optyczna z przynajmniej dwoma przyciskami dodatkowymi</t>
    </r>
  </si>
  <si>
    <t>Jankowski</t>
  </si>
  <si>
    <r>
      <t xml:space="preserve">Komputer przenośny – </t>
    </r>
    <r>
      <rPr>
        <sz val="10"/>
        <rFont val="Times New Roman"/>
        <family val="1"/>
        <charset val="238"/>
      </rPr>
      <t>laptop hybrydowy 2w1: 
Procesor – w testach Cinebench R15 - CPU Multi 64Bit nie mniej niż 92 pkt, w testach Cinebench R15 - CPU Single 64Bit nie mniej niż 27 punktów, 
Cache nie gorszy niż 2MB, nie mniej niż 4 rdzeniowy; 
Pamięć RAM - nie mniejsza niż 4 GB; 
Pamięć wbudowana - nie mniejsza niż 64 GB; 
Ekran - 10.1", dotykowy, pojemnościowy, 10-punktowy, IPS, błyszczący, rozdzielczość min. 1280 x 800; 
System operacyjny - Microsoft Windows 10 PL (wersja 64-bitowa); 
Złącza - min. Micro USB - 1 szt., Micro HDMI - 1 szt., Wyjście słuchawkowe - 1 szt., Czytnik kart pamięci - 1 szt., USB 3.1 Gen. 1 (USB 3.0) - 1 szt.; 
Łączność - Wi-Fi 802.11 b/g/n/ac, Moduł Bluetooth; 
Waga – max. 800 g; 
Kolor – Icicle Gold; 
Etui ochronne w formie skórzanej okładki kolor czarny lub szary z gumką; Rysik; Adapter:Micro HDMI na VGA</t>
    </r>
  </si>
  <si>
    <t>Bednarczyk</t>
  </si>
  <si>
    <r>
      <t xml:space="preserve">Projektor multimedialny: 
</t>
    </r>
    <r>
      <rPr>
        <sz val="10"/>
        <rFont val="Times New Roman"/>
        <family val="1"/>
        <charset val="238"/>
      </rPr>
      <t>Rozdzielczość bazowa: WUXGA (1920 x 1200); 
Proporcje obrazu 16:9;
Siła lampy: 270 W; 
Współczynnik kontrastu: 15000 :1; 
Jasność: 4000 ANSI lumen; 
Rodzaj matrycy: 3LCD;
Korekcja obrazu;
Dwa złącza HDMI; 1 x VGA;
Możliwość łączenia się po WiFi</t>
    </r>
  </si>
  <si>
    <t>FMRU</t>
  </si>
  <si>
    <r>
      <t xml:space="preserve">Monitor LED: </t>
    </r>
    <r>
      <rPr>
        <sz val="10"/>
        <rFont val="Times New Roman"/>
        <family val="1"/>
        <charset val="238"/>
      </rPr>
      <t>Matryca: nie mniej niż 19,5 cala; 
Rozdzielczość: 1920 x 1080; 
Czas reakcji matrycy 5 ms; 
Współczynnik kontrastu statyczny 1000 :1; 
Funkcje dodatkowe: głośniki; 
Złącze HDMI</t>
    </r>
  </si>
  <si>
    <t>Barcz</t>
  </si>
  <si>
    <r>
      <rPr>
        <b/>
        <sz val="10"/>
        <color rgb="FF000000"/>
        <rFont val="Times New Roman1"/>
        <charset val="238"/>
      </rPr>
      <t>Komputer przenośny laptop;</t>
    </r>
    <r>
      <rPr>
        <sz val="10"/>
        <color rgb="FF000000"/>
        <rFont val="Times New Roman1"/>
        <charset val="238"/>
      </rPr>
      <t xml:space="preserve">
</t>
    </r>
    <r>
      <rPr>
        <sz val="10"/>
        <color rgb="FF000000"/>
        <rFont val="Times New Roman1"/>
        <family val="1"/>
      </rPr>
      <t xml:space="preserve">Procesor: co najmniej 2 rdzenie; bazowa częstotliwość procesora: co najmniej 2.70 GHz; max. częstotliwość procesora: co najmniej 3.50 GHz; Cache: co najmniej 4MB; wynik testu Cinebench R15 co najmniej 149 punktów w trybie obliczeń na jednym wątku i co najmniej 376 punktów w pracy z wykorzystaniem wszystkich zasobów CPU; Dysk twardy: co najmniej 512 GB SSD; Możliwość montażu dodatkowego dysku SATA; Pamięć RAM: DDR4 co najmniej 16 GB, 2133 MHz; Ekran: 14 cala, matowa, rozdzielczość 1920 x 1080, technologia Eye Care; Rodzaje wejść/wyjść: co najmniej HDMI - 1 szt. USB Typu-C - 1 szt. USB 2.0 - 2 szt. USB 3.0 - 2 szt. Czytnik kart pamięci - 1 szt. Wyjście słuchawkowe/wejście mikrofonowe - 1 szt; Obudowa: monolityczna ze stopu aluminium; kolor srebno-szary; Bateria: Li-Ion, co najmniej 4240 mAh; Łączność:  WiFi 802.11 a/b/g/n/ac, Bluetooth; Kamera: 1MPix; System operacyjny: Microsoft Windows 10 Home (64-bitowa) lub lepszy; Waga: max 1.4 kg. Wymiary nie większy niż: Wysokość 19,2 mm Szerokość 323 mm Głębokość 223 mm; Touch pad: pokryty szklaną powłoką wykonaną w technologii używanej do produkcji ekranów dotykowych smartfonów; Dołączone akcesoria w komplecie co najmniej: Przejściówka HDMI -&gt; VGA; Przejściówka USB -&gt; RJ-45; Firmowe etui na laptopa; Zasilacz.
</t>
    </r>
  </si>
  <si>
    <t>Yanfei
Lekszycki</t>
  </si>
  <si>
    <r>
      <t xml:space="preserve">Monitor interaktywny wideo o przekątnej ekranu 75″
</t>
    </r>
    <r>
      <rPr>
        <sz val="10"/>
        <rFont val="Times New Roman"/>
        <family val="1"/>
        <charset val="238"/>
      </rPr>
      <t>Podświetlenie:  LED
Wymiary obszaru wyświetlania: 1650 x 973 mm (16：9)
Rozdzielczość: 3840 x 2160 px;  Kąt widzenia: 178 stopni; Głębia koloru: 10 bit
Czas reakcji matrycy: 8 ms; Matryca o żywotności minimalnej 30 000 godzin
Powłoka: non-glare, hartowana szyba 4 mm
Wbudowane głośniki: 2 x 15 W
Czujnik dotyku: podczerwień; z obsługą 10 punktów równocześnie
Wi-Fi: wbudowane w monitor lub jako karta podpinana do portu USB monitora
System Android: zainstalowana wersja 5.0.1 lub wyższa
Wbudowany odtwarzacz multimediów 
MirrorOP wbudowany odbiornik do bezprzewodowej transmisji obrazu 
Przedni panel komunikacyjny zamykany na klapkę wyposażony w: mikrofon (3.5mm) x 1,USB(dotyk) x 1, USB(dla komputera OPS) x 2,  HDMI x 1,Display Port x 1, USB(da Android) x 1 
Pozostałe złącza monitora: HDMI(MHL*1) x 3,USB(dotyk) x 3, Mikrofon(3.5mm) x 1, VGA x 1,VGA Audio x 1, USB3.0 x 1, Czytnik kart Mini SD x1 (wsparcie dla kart do 128 GB), AV in 1, LAN in 1, LAN out 1,  RS232 x 1, SPDIF, Słuchawkix1
Dodatkowe funkcje monitora: Menu Androida w języku polskim; wywoływanie funkcji Androida podczas pracy na zewnętrznym systemie operacyjnym;
Tryb tablicy interaktywnej: praca na kartach, pisak, zakreślacz, gumka, zmiana koloru narzędzia pisarskiego, adnotacje na aplikacjach uruchomionych pod zewnętrznym systemem operacyjnym, zapisywanie stworzonych materiałów w postaci zdjęć we wbudowanej galerii;
Zainstalowana przeglądarka internetowa; Funkcja ochrony rodzicielskiej; Wbudowany odbiornik do bezprzewodowej prezentacji materiałów znajdujących się w  telefonach, tabletach, komputerach; Współpraca z wizualizerem z pominięciem komputera, obsługa funkcji wizualizera za pomocą dotyku monitora; Możliwość wyłączenia Androida za pomocą kombinacji klawiszy pilota tak by jego funkcje nie były dostępne dla użytkownika.
Wbudowany komputer typu OPS-C z systemem operacyjnym Windows 10 pro 64 Bit
Cache: 3 MB SmartCache
RAM: 4GB SO-DIMM DDR</t>
    </r>
    <r>
      <rPr>
        <b/>
        <sz val="10"/>
        <rFont val="Times New Roman"/>
        <family val="1"/>
        <charset val="238"/>
      </rPr>
      <t xml:space="preserve">
Dysk Twardy: 500 Gb 2.5” SATA
Slot: JAE TX25A Plug – 80 Pin
Serwis: autoryzowany przez producenta serwis na terenie Polski
Masa urządzenia: maks. 60 kg</t>
    </r>
  </si>
  <si>
    <t>Petriaszwili</t>
  </si>
  <si>
    <r>
      <rPr>
        <b/>
        <sz val="10"/>
        <rFont val="Times New Roman"/>
        <family val="1"/>
        <charset val="238"/>
      </rPr>
      <t>Drukarka laserowa kolorowa</t>
    </r>
    <r>
      <rPr>
        <sz val="10"/>
        <rFont val="Times New Roman"/>
        <family val="1"/>
        <charset val="238"/>
      </rPr>
      <t xml:space="preserve">
• pamięć 64 MB
• obsługiwane formaty A4, A5, B5
• podajnik papieru 250 szt.
• </t>
    </r>
    <r>
      <rPr>
        <b/>
        <sz val="10"/>
        <rFont val="Times New Roman"/>
        <family val="1"/>
        <charset val="238"/>
      </rPr>
      <t>druk dwustronny</t>
    </r>
    <r>
      <rPr>
        <sz val="10"/>
        <rFont val="Times New Roman"/>
        <family val="1"/>
        <charset val="238"/>
      </rPr>
      <t xml:space="preserve">
• max. rozdzielczość 600x600
• max. prędkość drukowania w czerni: nie mniej niż 29 str./min.
• max. prędkośćdrukowania w kolorze: nie mniej niż 25 str./min. 
• wejście USB i ethernet.
• </t>
    </r>
    <r>
      <rPr>
        <b/>
        <sz val="10"/>
        <rFont val="Times New Roman"/>
        <family val="1"/>
        <charset val="238"/>
      </rPr>
      <t>dodatkowy komplet tonerów</t>
    </r>
    <r>
      <rPr>
        <sz val="10"/>
        <rFont val="Times New Roman"/>
        <family val="1"/>
        <charset val="238"/>
      </rPr>
      <t xml:space="preserve">
• obslugiwane systemy operacyjne: Win 7, Win 10.
</t>
    </r>
  </si>
  <si>
    <t>Goroch</t>
  </si>
  <si>
    <t>36 m-cy</t>
  </si>
  <si>
    <t>3</t>
  </si>
  <si>
    <r>
      <t xml:space="preserve">Komputer typu All-In-One do zastosowań biurowych wyposażony w procesor 4-o rdzeniowy o wydajności min. 1869 CPU Mark (https://cpubenchmark.net/cpu.php?cpu=Intel+Pentium+N3710+%40+1.60GHz&amp;id=2730). Obudowa zintegrowana z monitorem o przekątnej 19,5" i rozdzielczości min. 1600x900 pikseli, wbudowane głośniki. Ilość pamięci RAM min. 8GB DDR3 1866MHz. Dysk twardy SSD o pojemności 256GB.  Karta graficzna i dźwiękowa zintegrowana. Wbudowany mikrofon i kamera min. 1Mpx. Karty sieciowe 2 szt., jedna przewodowa 10/100/1000 Mb/s, druga bezprzewodowa obsługująca standardy ac/a/b/g/n, wbudowany interfejs BlueTooth v. 4.0. Wyposażony w złącza: 1xLAN, 1xHDMI, 2xUSB z tyłu i 2xUSB z boku obudowy. Wejścia i wyjścia audio. Wbudowany napęd optyczny DVD +/-RW. </t>
    </r>
    <r>
      <rPr>
        <b/>
        <sz val="10"/>
        <rFont val="Times New Roman"/>
        <family val="1"/>
        <charset val="238"/>
      </rPr>
      <t xml:space="preserve">Zainstalowany system operacyjny Windows 7 lub 10 w wersji Pro 64Bit
</t>
    </r>
  </si>
  <si>
    <t>nbd</t>
  </si>
  <si>
    <r>
      <t>Laserowe urządzenie wielofunkcyjne umożliwiają drukowanie w kolrze i monochromatyczne,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t>
    </r>
    <r>
      <rPr>
        <b/>
        <sz val="10"/>
        <rFont val="Times New Roman"/>
        <family val="1"/>
        <charset val="238"/>
      </rPr>
      <t>ADF</t>
    </r>
    <r>
      <rPr>
        <sz val="10"/>
        <rFont val="Times New Roman"/>
        <family val="1"/>
        <charset val="238"/>
      </rPr>
      <t xml:space="preserve">). Sieć przewodowa i bezprzewodowa, interfejs Hi-Speed USB 2.0, pamięć 64 MB. Sugerowana wydajność min. 2000 str/m-c. Rozdzielczości minimalne: drukowania 600x600dpi, kopiowania 600x600dpi, skanowania 2400x600dpi. </t>
    </r>
    <r>
      <rPr>
        <b/>
        <sz val="10"/>
        <rFont val="Times New Roman"/>
        <family val="1"/>
        <charset val="238"/>
      </rPr>
      <t>Oprogramowanie umożliwiające</t>
    </r>
    <r>
      <rPr>
        <sz val="10"/>
        <rFont val="Times New Roman"/>
        <family val="1"/>
        <charset val="238"/>
      </rPr>
      <t>: skanowanie do pliku, OCR, wiadomości e-mail, przeszukiwanych plików PDF, serwera FTP, serwera e-mail, chmury oraz usług SharePoint, Evernote®, OneNote.</t>
    </r>
  </si>
  <si>
    <r>
      <rPr>
        <b/>
        <sz val="10"/>
        <rFont val="Times New Roman"/>
        <family val="1"/>
        <charset val="238"/>
      </rPr>
      <t>Monitor LCD 24"</t>
    </r>
    <r>
      <rPr>
        <sz val="10"/>
        <rFont val="Times New Roman"/>
        <family val="1"/>
        <charset val="238"/>
      </rPr>
      <t xml:space="preserve"> z panelem AMVA wyposażony w złącza DVI-D, VGA oraz HDMI. Dodatkowo wbudowany koncentrator USB i głośniki. Kąty widzenia - 178 stopni w pionie i w poziomie,  współczynniki kontrastu 3000:1 (kontrast typowy) i 12 000 000 : 1 (kontrast dynamiczny ACR), czas reakcji 4ms, jasność 250 cd/m2. </t>
    </r>
    <r>
      <rPr>
        <b/>
        <sz val="10"/>
        <rFont val="Times New Roman"/>
        <family val="1"/>
        <charset val="238"/>
      </rPr>
      <t>Dodatkowo kabel HDMI min. 1,5m</t>
    </r>
  </si>
  <si>
    <r>
      <rPr>
        <b/>
        <sz val="10"/>
        <rFont val="Times New Roman"/>
        <family val="1"/>
        <charset val="238"/>
      </rPr>
      <t>Komputer do prac biurowych (klasy biznes)</t>
    </r>
    <r>
      <rPr>
        <sz val="10"/>
        <rFont val="Times New Roman"/>
        <family val="1"/>
        <charset val="238"/>
      </rPr>
      <t xml:space="preserve">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t>
    </r>
    <r>
      <rPr>
        <b/>
        <sz val="10"/>
        <rFont val="Times New Roman"/>
        <family val="1"/>
        <charset val="238"/>
      </rPr>
      <t>Oferowane modele komputerów muszą posiadać certyfikat Microsoft, potwierdzający poprawną współpracę oferowanych modeli komputerów z systemem operacyjnym Windows 7 32bit i 64bit (załączyć wydruk ze strony Microsoft WHCL)</t>
    </r>
    <r>
      <rPr>
        <sz val="10"/>
        <rFont val="Times New Roman"/>
        <family val="1"/>
        <charset val="238"/>
      </rPr>
      <t>.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r>
  </si>
  <si>
    <t>Kabel sieciowy UTP kat. 5e 5 metrów</t>
  </si>
  <si>
    <t>Klawiatura QWERTY ze złączem USB</t>
  </si>
  <si>
    <t>Mysz optyczna USB, rozdzielczość min. 2400dpi</t>
  </si>
  <si>
    <t>Pamięć RAM 4GB, 1600MHz, DDR3 Non-ECC, kompatybilna dla komputerów Dell  Vostro 270MT</t>
  </si>
  <si>
    <t>Biuro Dziekana</t>
  </si>
  <si>
    <t>Dysk SSD o pojemności 256BG z interfejsem Serial-ATA III</t>
  </si>
  <si>
    <t>WIP</t>
  </si>
  <si>
    <t xml:space="preserve">36 m-cy </t>
  </si>
  <si>
    <r>
      <t xml:space="preserve">Komputer do prac biurowych (klasy biznes)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t>
    </r>
    <r>
      <rPr>
        <b/>
        <sz val="10"/>
        <rFont val="Times New Roman"/>
        <family val="1"/>
        <charset val="238"/>
      </rPr>
      <t>Oferowane modele komputerów muszą posiadać certyfikat Microsoft, potwierdzający poprawną współpracę oferowanych modeli komputerów z systemem operacyjnym Windows 7 32bit i 64bit (załączyć wydruk ze strony Microsoft WHCL)</t>
    </r>
    <r>
      <rPr>
        <sz val="10"/>
        <rFont val="Times New Roman"/>
        <family val="1"/>
        <charset val="238"/>
      </rPr>
      <t>.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r>
  </si>
  <si>
    <t>Dziekanat Socj.</t>
  </si>
  <si>
    <t>NBD</t>
  </si>
  <si>
    <t>5 dni rob.</t>
  </si>
  <si>
    <t>12h</t>
  </si>
  <si>
    <t>5 dni rob</t>
  </si>
  <si>
    <t>Czas reakcji (warunki serwisu 0, on-site, nbd)</t>
  </si>
  <si>
    <r>
      <t xml:space="preserve">Monitor interaktywny o przekątnej ekranu 75″
</t>
    </r>
    <r>
      <rPr>
        <sz val="10"/>
        <rFont val="Times New Roman"/>
        <family val="1"/>
        <charset val="238"/>
      </rPr>
      <t>Podświetlenie:  LED
Wymiary obszaru wyświetlania: 1650 x 973 mm (16：9)
Rozdzielczość: 3840 x 2160 px;  Kąt widzenia: 178 stopni; Głębia koloru: 10 bit
Czas reakcji matrycy: 8 ms; Matryca o żywotności minimalnej 30 000 godzin
Powłoka: non-glare, hartowana szyba 4 mm
Wbudowane głośniki: 2 x 15 W
Czujnik dotyku: podczerwień; z obsługą 10 punktów równocześnie
Wi-Fi: wbudowane w monitor lub jako karta podpinana do portu USB monitora
System Android: zainstalowana wersja 5.0.1 lub wyższa
Wbudowany odtwarzacz multimediów 
MirrorOP wbudowany odbiornik do bezprzewodowej transmisji obrazu 
Przedni panel komunikacyjny zamykany na klapkę wyposażony w: mikrofon (3.5mm) x 1,USB(dotyk) x 1, USB(dla komputera OPS) x 2,  HDMI x 1,Display Port x 1, USB(da Android) x 1 
Pozostałe złącza monitora: HDMI(MHL*1) x 3,USB(dotyk) x 3, Mikrofon(3.5mm) x 1, VGA x 1,VGA Audio x 1, USB3.0 x 1, Czytnik kart Mini SD x1 (wsparcie dla kart do 128 GB), AV in 1, LAN in 1, LAN out 1,  RS232 x 1, SPDIF, Słuchawkix1
Dodatkowe funkcje monitora: Menu Androida w języku polskim; wywoływanie funkcji Androida podczas pracy na zewnętrznym systemie operacyjnym;
Tryb tablicy interaktywnej: praca na kartach, pisak, zakreślacz, gumka, zmiana koloru narzędzia pisarskiego, adnotacje na aplikacjach uruchomionych pod zewnętrznym systemem operacyjnym, zapisywanie stworzonych materiałów w postaci zdjęć we wbudowanej galerii;
Zainstalowana przeglądarka internetowa; Funkcja ochrony rodzicielskiej; Wbudowany odbiornik do bezprzewodowej prezentacji materiałów znajdujących się w  telefonach, tabletach, komputerach; Współpraca z wizualizerem z pominięciem komputera, obsługa funkcji wizualizera za pomocą dotyku monitora; Możliwość wyłączenia Androida za pomocą kombinacji klawiszy pilota tak by jego funkcje nie były dostępne dla użytkownika.
Wbudowany komputer typu OPS-C z systemem operacyjnym Windows 10 pro 64 Bit
Cache: 3 MB SmartCache
RAM: 4GB SO-DIMM DDR</t>
    </r>
    <r>
      <rPr>
        <b/>
        <sz val="10"/>
        <rFont val="Times New Roman"/>
        <family val="1"/>
        <charset val="238"/>
      </rPr>
      <t xml:space="preserve">
Dysk Twardy: 500 Gb 2.5” SATA
Slot: JAE TX25A Plug – 80 Pin
Serwis: autoryzowany przez producenta serwis na terenie Polski
Masa urządzenia: maks. 60 kg</t>
    </r>
  </si>
  <si>
    <t>A.Krajewski</t>
  </si>
  <si>
    <t>S.Bombiński</t>
  </si>
  <si>
    <t>oferoana cena jednostkowa netto</t>
  </si>
  <si>
    <t>Oferowana cena jednostkowa z VAT</t>
  </si>
  <si>
    <r>
      <t>Wymagane warunki gwarancji i serwisu</t>
    </r>
    <r>
      <rPr>
        <b/>
        <sz val="10"/>
        <rFont val="Times New Roman"/>
        <family val="1"/>
      </rPr>
      <t xml:space="preserve">       </t>
    </r>
  </si>
  <si>
    <t>Okres gwarancji w m-cach</t>
  </si>
  <si>
    <t xml:space="preserve">Warunki serisu </t>
  </si>
  <si>
    <t>KWPS</t>
  </si>
  <si>
    <t>Formularz asortymentowo cenowy WIP-ZP-F01 (1/2)</t>
  </si>
  <si>
    <t>13/2017/wip-wip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</si>
</sst>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26">
    <font>
      <sz val="10"/>
      <name val="Arial CE"/>
      <charset val="238"/>
    </font>
    <font>
      <sz val="10"/>
      <name val="Times New Roman"/>
      <family val="1"/>
    </font>
    <font>
      <sz val="12"/>
      <name val="Times New Roman"/>
      <family val="1"/>
    </font>
    <font>
      <b/>
      <sz val="12"/>
      <name val="Times New Roman"/>
      <family val="1"/>
    </font>
    <font>
      <b/>
      <sz val="10"/>
      <name val="Times New Roman"/>
      <family val="1"/>
    </font>
    <font>
      <b/>
      <sz val="10"/>
      <name val="Times New Roman"/>
      <family val="1"/>
      <charset val="238"/>
    </font>
    <font>
      <sz val="10"/>
      <name val="Times New Roman"/>
      <family val="1"/>
      <charset val="238"/>
    </font>
    <font>
      <b/>
      <sz val="10"/>
      <color indexed="8"/>
      <name val="Times New Roman"/>
      <family val="1"/>
      <charset val="1"/>
    </font>
    <font>
      <sz val="10"/>
      <color indexed="8"/>
      <name val="Times New Roman"/>
      <family val="1"/>
      <charset val="1"/>
    </font>
    <font>
      <u/>
      <sz val="10"/>
      <color indexed="12"/>
      <name val="Arial CE"/>
      <charset val="238"/>
    </font>
    <font>
      <u/>
      <sz val="10"/>
      <name val="Times New Roman"/>
      <family val="1"/>
      <charset val="238"/>
    </font>
    <font>
      <b/>
      <sz val="10"/>
      <name val="Arial CE"/>
      <charset val="238"/>
    </font>
    <font>
      <b/>
      <u/>
      <sz val="10"/>
      <name val="Times New Roman"/>
      <family val="1"/>
      <charset val="238"/>
    </font>
    <font>
      <sz val="9"/>
      <name val="Tahoma"/>
      <family val="2"/>
      <charset val="238"/>
    </font>
    <font>
      <sz val="10"/>
      <name val="Arial CE"/>
      <family val="2"/>
      <charset val="238"/>
    </font>
    <font>
      <b/>
      <sz val="10"/>
      <name val="Times New Roman"/>
      <family val="1"/>
      <charset val="1"/>
    </font>
    <font>
      <sz val="10"/>
      <name val="Times New Roman"/>
      <family val="1"/>
      <charset val="1"/>
    </font>
    <font>
      <b/>
      <sz val="9"/>
      <name val="Times New Roman"/>
      <family val="1"/>
      <charset val="1"/>
    </font>
    <font>
      <sz val="9"/>
      <name val="Times New Roman"/>
      <family val="1"/>
      <charset val="1"/>
    </font>
    <font>
      <sz val="10"/>
      <color rgb="FF000000"/>
      <name val="Times New Roman1"/>
      <charset val="238"/>
    </font>
    <font>
      <b/>
      <sz val="10"/>
      <color rgb="FF000000"/>
      <name val="Times New Roman1"/>
      <charset val="238"/>
    </font>
    <font>
      <sz val="10"/>
      <color rgb="FF000000"/>
      <name val="Times New Roman1"/>
      <family val="1"/>
    </font>
    <font>
      <b/>
      <sz val="16"/>
      <color theme="5"/>
      <name val="Arial CE"/>
      <charset val="238"/>
    </font>
    <font>
      <b/>
      <sz val="16"/>
      <color theme="5"/>
      <name val="Times New Roman"/>
      <family val="1"/>
    </font>
    <font>
      <b/>
      <sz val="16"/>
      <color theme="5"/>
      <name val="Times New Roman"/>
      <family val="1"/>
      <charset val="238"/>
    </font>
    <font>
      <b/>
      <sz val="16"/>
      <color rgb="FF0070C0"/>
      <name val="Times New Roman"/>
      <family val="1"/>
    </font>
  </fonts>
  <fills count="9">
    <fill>
      <patternFill patternType="none"/>
    </fill>
    <fill>
      <patternFill patternType="gray125"/>
    </fill>
    <fill>
      <patternFill patternType="solid">
        <fgColor indexed="22"/>
        <bgColor indexed="64"/>
      </patternFill>
    </fill>
    <fill>
      <patternFill patternType="solid">
        <fgColor indexed="9"/>
        <bgColor indexed="26"/>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rgb="FF1F1C1B"/>
      </left>
      <right style="thin">
        <color rgb="FF1F1C1B"/>
      </right>
      <top/>
      <bottom style="thin">
        <color rgb="FF1F1C1B"/>
      </bottom>
      <diagonal/>
    </border>
  </borders>
  <cellStyleXfs count="3">
    <xf numFmtId="0" fontId="0" fillId="0" borderId="0"/>
    <xf numFmtId="0" fontId="9" fillId="0" borderId="0" applyNumberFormat="0" applyFill="0" applyBorder="0" applyAlignment="0" applyProtection="0">
      <alignment vertical="top"/>
      <protection locked="0"/>
    </xf>
    <xf numFmtId="0" fontId="14" fillId="0" borderId="0"/>
  </cellStyleXfs>
  <cellXfs count="155">
    <xf numFmtId="0" fontId="0" fillId="0" borderId="0" xfId="0"/>
    <xf numFmtId="0" fontId="1" fillId="0" borderId="0" xfId="0" applyFont="1"/>
    <xf numFmtId="0" fontId="1" fillId="0" borderId="1" xfId="0" applyFont="1" applyBorder="1" applyAlignment="1">
      <alignment vertical="top" wrapText="1"/>
    </xf>
    <xf numFmtId="8" fontId="1" fillId="0" borderId="1" xfId="0" applyNumberFormat="1" applyFont="1" applyBorder="1" applyAlignment="1">
      <alignment horizontal="center" vertical="top" wrapText="1"/>
    </xf>
    <xf numFmtId="9"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xf>
    <xf numFmtId="0" fontId="2" fillId="0" borderId="0" xfId="0" applyFont="1" applyAlignment="1">
      <alignment horizontal="left" indent="8"/>
    </xf>
    <xf numFmtId="0" fontId="4" fillId="0" borderId="1" xfId="0" applyFont="1" applyBorder="1" applyAlignment="1">
      <alignment horizontal="left" vertical="top" wrapText="1"/>
    </xf>
    <xf numFmtId="0" fontId="1" fillId="0" borderId="1" xfId="0" applyFont="1" applyBorder="1" applyAlignment="1">
      <alignment horizontal="center" vertical="top"/>
    </xf>
    <xf numFmtId="0" fontId="4" fillId="0" borderId="2" xfId="0" applyFont="1" applyBorder="1" applyAlignment="1">
      <alignment horizontal="left" vertical="top" wrapText="1"/>
    </xf>
    <xf numFmtId="0" fontId="1" fillId="0" borderId="2" xfId="0" applyFont="1" applyBorder="1" applyAlignment="1">
      <alignment horizontal="center" vertical="top"/>
    </xf>
    <xf numFmtId="0" fontId="3"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Alignment="1">
      <alignment wrapText="1"/>
    </xf>
    <xf numFmtId="0" fontId="1" fillId="0" borderId="3" xfId="0" applyFont="1" applyBorder="1" applyAlignment="1">
      <alignment horizontal="center" vertical="top" wrapText="1"/>
    </xf>
    <xf numFmtId="0" fontId="4" fillId="0" borderId="3" xfId="0" applyFont="1" applyBorder="1" applyAlignment="1">
      <alignment horizontal="left" vertical="top" wrapText="1"/>
    </xf>
    <xf numFmtId="9" fontId="1" fillId="0" borderId="3" xfId="0" applyNumberFormat="1" applyFont="1" applyBorder="1" applyAlignment="1">
      <alignment horizontal="center" vertical="top" wrapText="1"/>
    </xf>
    <xf numFmtId="4" fontId="0" fillId="0" borderId="1" xfId="0" applyNumberFormat="1" applyBorder="1" applyAlignment="1">
      <alignment wrapText="1"/>
    </xf>
    <xf numFmtId="0" fontId="5" fillId="2" borderId="1" xfId="0" applyFont="1" applyFill="1" applyBorder="1" applyAlignment="1">
      <alignment horizontal="center" vertical="center" wrapText="1"/>
    </xf>
    <xf numFmtId="0" fontId="6" fillId="0" borderId="0" xfId="0" applyFont="1" applyAlignment="1">
      <alignmen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vertical="top" wrapText="1"/>
    </xf>
    <xf numFmtId="0" fontId="0" fillId="0" borderId="0" xfId="0" applyAlignment="1">
      <alignment vertical="center"/>
    </xf>
    <xf numFmtId="0" fontId="3" fillId="0" borderId="0" xfId="0" applyFont="1" applyAlignment="1">
      <alignment vertical="center"/>
    </xf>
    <xf numFmtId="4" fontId="0" fillId="0" borderId="1" xfId="0" applyNumberFormat="1" applyBorder="1" applyAlignment="1">
      <alignment horizontal="center" vertical="top" wrapText="1"/>
    </xf>
    <xf numFmtId="0" fontId="0" fillId="0" borderId="1" xfId="0" applyBorder="1" applyAlignment="1">
      <alignment horizontal="center" vertical="top" wrapText="1"/>
    </xf>
    <xf numFmtId="4" fontId="0" fillId="0" borderId="1" xfId="0" applyNumberFormat="1" applyBorder="1" applyAlignment="1">
      <alignment vertical="top" wrapText="1"/>
    </xf>
    <xf numFmtId="0" fontId="5" fillId="3" borderId="4" xfId="0" applyFont="1" applyFill="1" applyBorder="1" applyAlignment="1">
      <alignment vertical="top" wrapText="1"/>
    </xf>
    <xf numFmtId="0" fontId="7" fillId="3" borderId="4" xfId="0" applyFont="1" applyFill="1" applyBorder="1" applyAlignment="1">
      <alignment vertical="top" wrapText="1"/>
    </xf>
    <xf numFmtId="0" fontId="5" fillId="3" borderId="4" xfId="0" applyFont="1" applyFill="1" applyBorder="1" applyAlignment="1">
      <alignment horizontal="left" vertical="center" wrapText="1"/>
    </xf>
    <xf numFmtId="0" fontId="6" fillId="0" borderId="1" xfId="1" applyNumberFormat="1" applyFont="1" applyBorder="1" applyAlignment="1" applyProtection="1">
      <alignment vertical="top" wrapText="1"/>
    </xf>
    <xf numFmtId="1" fontId="1" fillId="0" borderId="1" xfId="0" applyNumberFormat="1" applyFont="1" applyBorder="1" applyAlignment="1">
      <alignment horizontal="center" vertical="top"/>
    </xf>
    <xf numFmtId="4" fontId="0" fillId="0" borderId="1" xfId="0" applyNumberFormat="1" applyFont="1" applyBorder="1" applyAlignment="1">
      <alignment wrapText="1"/>
    </xf>
    <xf numFmtId="4" fontId="0" fillId="0" borderId="1" xfId="0" applyNumberFormat="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5" fillId="0" borderId="0" xfId="0" applyFont="1" applyAlignment="1">
      <alignment vertical="center" wrapText="1"/>
    </xf>
    <xf numFmtId="0" fontId="1" fillId="2" borderId="1" xfId="0" applyFont="1" applyFill="1" applyBorder="1" applyAlignment="1">
      <alignment horizontal="center" vertical="center" wrapText="1"/>
    </xf>
    <xf numFmtId="8" fontId="1"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1" fillId="0" borderId="5" xfId="0" applyNumberFormat="1" applyFont="1" applyBorder="1" applyAlignment="1">
      <alignment horizontal="center" vertical="top" wrapText="1"/>
    </xf>
    <xf numFmtId="164" fontId="1" fillId="0" borderId="0" xfId="0" applyNumberFormat="1" applyFont="1" applyBorder="1" applyAlignment="1">
      <alignment horizontal="center" vertical="top"/>
    </xf>
    <xf numFmtId="0" fontId="6" fillId="0" borderId="1" xfId="0" applyFont="1" applyBorder="1" applyAlignment="1">
      <alignment horizontal="left" vertical="top" wrapText="1"/>
    </xf>
    <xf numFmtId="1" fontId="1" fillId="0" borderId="1" xfId="0" applyNumberFormat="1" applyFont="1" applyBorder="1" applyAlignment="1">
      <alignment horizontal="center" vertical="top" wrapText="1"/>
    </xf>
    <xf numFmtId="2" fontId="0" fillId="0" borderId="0" xfId="0" applyNumberFormat="1" applyAlignment="1">
      <alignment wrapText="1"/>
    </xf>
    <xf numFmtId="4" fontId="11" fillId="4" borderId="1" xfId="0" applyNumberFormat="1" applyFont="1" applyFill="1" applyBorder="1" applyAlignment="1">
      <alignment wrapText="1"/>
    </xf>
    <xf numFmtId="4" fontId="11" fillId="5" borderId="1" xfId="0" applyNumberFormat="1" applyFont="1" applyFill="1" applyBorder="1" applyAlignment="1">
      <alignment wrapText="1"/>
    </xf>
    <xf numFmtId="0" fontId="4" fillId="6" borderId="2" xfId="0" applyFont="1" applyFill="1" applyBorder="1" applyAlignment="1">
      <alignment horizontal="left" vertical="top" wrapText="1"/>
    </xf>
    <xf numFmtId="0" fontId="1" fillId="6" borderId="3" xfId="0" applyFont="1" applyFill="1" applyBorder="1" applyAlignment="1">
      <alignment horizontal="center" vertical="top" wrapText="1"/>
    </xf>
    <xf numFmtId="9" fontId="1" fillId="6" borderId="3" xfId="0" applyNumberFormat="1" applyFont="1" applyFill="1" applyBorder="1" applyAlignment="1">
      <alignment horizontal="center" vertical="top" wrapText="1"/>
    </xf>
    <xf numFmtId="4" fontId="0" fillId="6" borderId="1" xfId="0" applyNumberFormat="1" applyFill="1" applyBorder="1" applyAlignment="1">
      <alignment horizontal="center" vertical="top" wrapText="1"/>
    </xf>
    <xf numFmtId="0" fontId="0" fillId="6" borderId="1" xfId="0" applyFill="1" applyBorder="1" applyAlignment="1">
      <alignment horizontal="center" vertical="center" wrapText="1"/>
    </xf>
    <xf numFmtId="0" fontId="4" fillId="6" borderId="1" xfId="0" applyFont="1" applyFill="1" applyBorder="1" applyAlignment="1">
      <alignment horizontal="left" vertical="top" wrapText="1"/>
    </xf>
    <xf numFmtId="4" fontId="0" fillId="6" borderId="1" xfId="0" applyNumberFormat="1" applyFill="1" applyBorder="1" applyAlignment="1">
      <alignment wrapText="1"/>
    </xf>
    <xf numFmtId="0" fontId="5" fillId="6" borderId="2" xfId="1" applyNumberFormat="1" applyFont="1" applyFill="1" applyBorder="1" applyAlignment="1" applyProtection="1">
      <alignment vertical="top" wrapText="1"/>
    </xf>
    <xf numFmtId="0" fontId="5" fillId="2" borderId="1" xfId="0" applyFont="1" applyFill="1" applyBorder="1" applyAlignment="1">
      <alignment horizontal="center" vertical="center" textRotation="90"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13" fillId="0" borderId="1" xfId="0" applyFont="1" applyBorder="1" applyAlignment="1">
      <alignment horizontal="center" vertical="top" wrapText="1"/>
    </xf>
    <xf numFmtId="8" fontId="13" fillId="0" borderId="1" xfId="0" applyNumberFormat="1" applyFont="1" applyBorder="1" applyAlignment="1">
      <alignment horizontal="center" vertical="top" wrapText="1"/>
    </xf>
    <xf numFmtId="1" fontId="13" fillId="0" borderId="1" xfId="0" applyNumberFormat="1" applyFont="1" applyBorder="1" applyAlignment="1">
      <alignment horizontal="center" vertical="top" wrapText="1"/>
    </xf>
    <xf numFmtId="49" fontId="13" fillId="0" borderId="1" xfId="0" applyNumberFormat="1" applyFont="1" applyBorder="1" applyAlignment="1">
      <alignment horizontal="center" vertical="top"/>
    </xf>
    <xf numFmtId="0" fontId="5" fillId="0" borderId="3" xfId="0" applyFont="1" applyBorder="1" applyAlignment="1">
      <alignment horizontal="left" vertical="top" wrapText="1"/>
    </xf>
    <xf numFmtId="0" fontId="5" fillId="0" borderId="4" xfId="2" applyFont="1" applyBorder="1" applyAlignment="1">
      <alignment horizontal="left" vertical="top" wrapText="1"/>
    </xf>
    <xf numFmtId="0" fontId="15" fillId="3" borderId="4" xfId="2" applyFont="1" applyFill="1" applyBorder="1" applyAlignment="1">
      <alignment horizontal="left" vertical="top" wrapText="1"/>
    </xf>
    <xf numFmtId="0" fontId="17" fillId="0" borderId="7" xfId="2" applyFont="1" applyBorder="1" applyAlignment="1">
      <alignment horizontal="left" vertical="top" wrapText="1"/>
    </xf>
    <xf numFmtId="0" fontId="15" fillId="0" borderId="4" xfId="2" applyFont="1" applyBorder="1" applyAlignment="1">
      <alignment horizontal="left" vertical="top" wrapText="1"/>
    </xf>
    <xf numFmtId="0" fontId="15" fillId="0" borderId="4" xfId="1" applyNumberFormat="1" applyFont="1" applyFill="1" applyBorder="1" applyAlignment="1" applyProtection="1">
      <alignment vertical="top" wrapText="1"/>
    </xf>
    <xf numFmtId="0" fontId="19" fillId="0" borderId="8" xfId="0" applyFont="1" applyFill="1" applyBorder="1" applyAlignment="1">
      <alignment horizontal="left" vertical="top" wrapText="1"/>
    </xf>
    <xf numFmtId="0" fontId="6" fillId="6" borderId="1" xfId="0" applyFont="1" applyFill="1" applyBorder="1" applyAlignment="1">
      <alignment horizontal="left" vertical="top" wrapText="1"/>
    </xf>
    <xf numFmtId="0" fontId="0" fillId="6" borderId="1" xfId="0" applyFill="1" applyBorder="1" applyAlignment="1">
      <alignment horizontal="center" vertical="top" wrapText="1"/>
    </xf>
    <xf numFmtId="49" fontId="1" fillId="0" borderId="1" xfId="0" applyNumberFormat="1" applyFont="1" applyBorder="1" applyAlignment="1">
      <alignment horizontal="center" vertical="top"/>
    </xf>
    <xf numFmtId="49" fontId="1" fillId="0" borderId="1" xfId="0" applyNumberFormat="1" applyFont="1" applyBorder="1" applyAlignment="1">
      <alignment horizontal="center" vertical="top" wrapText="1"/>
    </xf>
    <xf numFmtId="0" fontId="6" fillId="7" borderId="1" xfId="0" applyFont="1" applyFill="1" applyBorder="1" applyAlignment="1">
      <alignment horizontal="left" vertical="top" wrapText="1"/>
    </xf>
    <xf numFmtId="0" fontId="1" fillId="7" borderId="3"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6" fillId="7" borderId="1" xfId="0" applyFont="1" applyFill="1" applyBorder="1" applyAlignment="1">
      <alignment vertical="top" wrapText="1"/>
    </xf>
    <xf numFmtId="0" fontId="1" fillId="7" borderId="3" xfId="0" applyFont="1" applyFill="1" applyBorder="1" applyAlignment="1">
      <alignment horizontal="center" vertical="top" wrapText="1"/>
    </xf>
    <xf numFmtId="0" fontId="6" fillId="7" borderId="2" xfId="1" applyNumberFormat="1" applyFont="1" applyFill="1" applyBorder="1" applyAlignment="1" applyProtection="1">
      <alignment vertical="top" wrapText="1"/>
    </xf>
    <xf numFmtId="0" fontId="6" fillId="7" borderId="2" xfId="0" applyFont="1" applyFill="1" applyBorder="1" applyAlignment="1">
      <alignment horizontal="left" vertical="top" wrapText="1"/>
    </xf>
    <xf numFmtId="8" fontId="1" fillId="7" borderId="1" xfId="0" applyNumberFormat="1" applyFont="1" applyFill="1" applyBorder="1" applyAlignment="1">
      <alignment horizontal="center" vertical="top" wrapText="1"/>
    </xf>
    <xf numFmtId="0" fontId="1" fillId="7" borderId="1" xfId="0" applyFont="1" applyFill="1" applyBorder="1" applyAlignment="1">
      <alignment horizontal="center" vertical="top"/>
    </xf>
    <xf numFmtId="0" fontId="6" fillId="6" borderId="3" xfId="0" applyFont="1" applyFill="1" applyBorder="1" applyAlignment="1">
      <alignment horizontal="left" vertical="top" wrapText="1"/>
    </xf>
    <xf numFmtId="0" fontId="1" fillId="6" borderId="3" xfId="0" applyFont="1" applyFill="1" applyBorder="1" applyAlignment="1">
      <alignment horizontal="center" vertical="center" wrapText="1"/>
    </xf>
    <xf numFmtId="8" fontId="1"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xf>
    <xf numFmtId="49" fontId="1" fillId="6" borderId="1" xfId="0" applyNumberFormat="1" applyFont="1" applyFill="1" applyBorder="1" applyAlignment="1">
      <alignment horizontal="center" vertical="top"/>
    </xf>
    <xf numFmtId="4" fontId="6"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0" fontId="22" fillId="0" borderId="0" xfId="0" applyFont="1"/>
    <xf numFmtId="0" fontId="23" fillId="0" borderId="0" xfId="0" applyFont="1"/>
    <xf numFmtId="0" fontId="24" fillId="2" borderId="1" xfId="0" applyFont="1" applyFill="1" applyBorder="1" applyAlignment="1">
      <alignment horizontal="center" vertical="center" textRotation="90" wrapText="1"/>
    </xf>
    <xf numFmtId="0" fontId="23" fillId="2" borderId="1"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6"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0" xfId="0" applyFont="1" applyFill="1" applyBorder="1" applyAlignment="1">
      <alignment horizontal="center" vertical="top" wrapText="1"/>
    </xf>
    <xf numFmtId="0" fontId="25" fillId="2" borderId="1" xfId="0" applyFont="1" applyFill="1" applyBorder="1" applyAlignment="1">
      <alignment horizontal="center" vertical="top" wrapText="1"/>
    </xf>
    <xf numFmtId="0" fontId="0" fillId="0" borderId="0" xfId="0" applyAlignment="1">
      <alignment horizontal="right" vertical="center" textRotation="90"/>
    </xf>
    <xf numFmtId="4" fontId="1" fillId="0" borderId="3" xfId="0" applyNumberFormat="1" applyFont="1" applyBorder="1" applyAlignment="1">
      <alignment horizontal="right" vertical="center" textRotation="90" wrapText="1"/>
    </xf>
    <xf numFmtId="4" fontId="1" fillId="6" borderId="3" xfId="0" applyNumberFormat="1" applyFont="1" applyFill="1" applyBorder="1" applyAlignment="1">
      <alignment horizontal="right" vertical="center" textRotation="90" wrapText="1"/>
    </xf>
    <xf numFmtId="4" fontId="0" fillId="0" borderId="1" xfId="0" applyNumberFormat="1" applyBorder="1" applyAlignment="1">
      <alignment horizontal="right" vertical="center" textRotation="90" wrapText="1"/>
    </xf>
    <xf numFmtId="4" fontId="1" fillId="0" borderId="3" xfId="0" applyNumberFormat="1" applyFont="1" applyBorder="1" applyAlignment="1">
      <alignment horizontal="center" vertical="top" textRotation="90" wrapText="1"/>
    </xf>
    <xf numFmtId="4" fontId="1" fillId="6" borderId="3" xfId="0" applyNumberFormat="1" applyFont="1" applyFill="1" applyBorder="1" applyAlignment="1">
      <alignment horizontal="center" vertical="top" textRotation="90" wrapText="1"/>
    </xf>
    <xf numFmtId="4" fontId="6" fillId="6" borderId="3" xfId="0" applyNumberFormat="1" applyFont="1" applyFill="1" applyBorder="1" applyAlignment="1">
      <alignment horizontal="center" vertical="center" textRotation="90" wrapText="1"/>
    </xf>
    <xf numFmtId="0" fontId="5" fillId="8" borderId="1" xfId="0" applyFont="1" applyFill="1" applyBorder="1" applyAlignment="1">
      <alignment horizontal="center" vertical="top" textRotation="90" wrapText="1"/>
    </xf>
    <xf numFmtId="0" fontId="5" fillId="8" borderId="1" xfId="0" applyFont="1" applyFill="1" applyBorder="1" applyAlignment="1">
      <alignment horizontal="right" vertical="center" textRotation="90" wrapText="1"/>
    </xf>
    <xf numFmtId="0" fontId="0" fillId="0" borderId="0" xfId="0" applyAlignment="1">
      <alignment horizontal="center" vertical="center" textRotation="90"/>
    </xf>
    <xf numFmtId="0" fontId="0" fillId="0" borderId="1" xfId="0" applyBorder="1" applyAlignment="1">
      <alignment horizontal="center" vertical="center" textRotation="90" wrapText="1"/>
    </xf>
    <xf numFmtId="0" fontId="0" fillId="6" borderId="1" xfId="0" applyFill="1" applyBorder="1" applyAlignment="1">
      <alignment horizontal="center" vertical="center" textRotation="90" wrapText="1"/>
    </xf>
    <xf numFmtId="0" fontId="0" fillId="0" borderId="1" xfId="0" applyFont="1" applyBorder="1" applyAlignment="1">
      <alignment horizontal="center" vertical="center" textRotation="90" wrapText="1"/>
    </xf>
    <xf numFmtId="0" fontId="0" fillId="0" borderId="1" xfId="0" applyBorder="1" applyAlignment="1">
      <alignment vertical="top" textRotation="90" wrapText="1"/>
    </xf>
    <xf numFmtId="0" fontId="0" fillId="6" borderId="1" xfId="0" applyFill="1" applyBorder="1" applyAlignment="1">
      <alignment vertical="top" textRotation="90" wrapText="1"/>
    </xf>
    <xf numFmtId="0" fontId="0" fillId="0" borderId="1" xfId="0" applyBorder="1" applyAlignment="1">
      <alignment horizontal="left" vertical="top" textRotation="90" wrapText="1"/>
    </xf>
    <xf numFmtId="0" fontId="0" fillId="0" borderId="1" xfId="0" applyBorder="1" applyAlignment="1">
      <alignment horizontal="center" vertical="top" textRotation="90" wrapText="1"/>
    </xf>
    <xf numFmtId="0" fontId="0" fillId="6" borderId="1" xfId="0" applyFill="1" applyBorder="1" applyAlignment="1">
      <alignment horizontal="center" vertical="top" textRotation="90" wrapText="1"/>
    </xf>
    <xf numFmtId="3" fontId="6" fillId="7" borderId="1" xfId="0" applyNumberFormat="1" applyFont="1" applyFill="1" applyBorder="1" applyAlignment="1">
      <alignment horizontal="center" vertical="center" textRotation="90" wrapText="1"/>
    </xf>
    <xf numFmtId="3" fontId="6" fillId="6" borderId="1" xfId="0" applyNumberFormat="1" applyFont="1" applyFill="1" applyBorder="1" applyAlignment="1">
      <alignment horizontal="center" vertical="center" textRotation="90" wrapText="1"/>
    </xf>
    <xf numFmtId="0" fontId="5" fillId="8" borderId="1" xfId="0" applyFont="1" applyFill="1" applyBorder="1" applyAlignment="1">
      <alignment vertical="center" textRotation="90" wrapText="1"/>
    </xf>
    <xf numFmtId="0" fontId="0" fillId="0" borderId="0" xfId="0" applyAlignment="1">
      <alignment horizontal="center" vertical="center" wrapText="1"/>
    </xf>
    <xf numFmtId="0" fontId="5" fillId="8" borderId="1" xfId="0" applyFont="1" applyFill="1" applyBorder="1" applyAlignment="1">
      <alignment horizontal="center" vertical="center" textRotation="90" wrapText="1"/>
    </xf>
    <xf numFmtId="0" fontId="0" fillId="0" borderId="0" xfId="0" applyAlignment="1">
      <alignment horizontal="center" vertical="top"/>
    </xf>
    <xf numFmtId="4" fontId="0" fillId="0" borderId="1" xfId="0" applyNumberFormat="1" applyFont="1" applyBorder="1" applyAlignment="1">
      <alignment horizontal="center" vertical="top" wrapText="1"/>
    </xf>
    <xf numFmtId="4" fontId="6" fillId="7"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4" fontId="11" fillId="4" borderId="1" xfId="0" applyNumberFormat="1" applyFont="1" applyFill="1" applyBorder="1" applyAlignment="1">
      <alignment horizontal="center" vertical="top" wrapText="1"/>
    </xf>
    <xf numFmtId="0" fontId="0" fillId="0" borderId="0" xfId="0" applyAlignment="1">
      <alignment vertical="top"/>
    </xf>
    <xf numFmtId="9" fontId="1" fillId="7" borderId="3" xfId="0" applyNumberFormat="1" applyFont="1" applyFill="1" applyBorder="1" applyAlignment="1">
      <alignment horizontal="center" vertical="top" wrapText="1"/>
    </xf>
    <xf numFmtId="0" fontId="5" fillId="0" borderId="0" xfId="0" applyFont="1" applyAlignment="1">
      <alignment horizontal="righ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right" vertical="center" textRotation="90" wrapText="1"/>
    </xf>
    <xf numFmtId="4" fontId="1" fillId="0" borderId="3" xfId="0" applyNumberFormat="1" applyFont="1" applyBorder="1" applyAlignment="1">
      <alignment horizontal="right" vertical="center" textRotation="90" wrapText="1"/>
    </xf>
    <xf numFmtId="9" fontId="1" fillId="0" borderId="2" xfId="0" applyNumberFormat="1" applyFont="1" applyBorder="1" applyAlignment="1">
      <alignment horizontal="center" vertical="top" wrapText="1"/>
    </xf>
    <xf numFmtId="9" fontId="1" fillId="0" borderId="3" xfId="0" applyNumberFormat="1" applyFont="1" applyBorder="1" applyAlignment="1">
      <alignment horizontal="center" vertical="top" wrapText="1"/>
    </xf>
    <xf numFmtId="4" fontId="0" fillId="0" borderId="2" xfId="0" applyNumberFormat="1" applyBorder="1" applyAlignment="1">
      <alignment horizontal="center" vertical="top" wrapText="1"/>
    </xf>
    <xf numFmtId="4" fontId="0" fillId="0" borderId="3" xfId="0" applyNumberFormat="1" applyBorder="1" applyAlignment="1">
      <alignment horizontal="center" vertical="top" wrapText="1"/>
    </xf>
    <xf numFmtId="0" fontId="0" fillId="0" borderId="2" xfId="0" applyBorder="1" applyAlignment="1">
      <alignment horizontal="center" vertical="top" textRotation="90" wrapText="1"/>
    </xf>
    <xf numFmtId="0" fontId="0" fillId="0" borderId="3" xfId="0" applyBorder="1" applyAlignment="1">
      <alignment horizontal="center" vertical="top" textRotation="90"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left" indent="1"/>
    </xf>
    <xf numFmtId="0" fontId="0" fillId="0" borderId="0" xfId="0" applyAlignment="1"/>
  </cellXfs>
  <cellStyles count="3">
    <cellStyle name="Excel Built-in Normal" xfId="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1056" name="Line 1"/>
        <xdr:cNvSpPr>
          <a:spLocks noChangeShapeType="1"/>
        </xdr:cNvSpPr>
      </xdr:nvSpPr>
      <xdr:spPr bwMode="auto">
        <a:xfrm flipH="1" flipV="1">
          <a:off x="0" y="1514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76200</xdr:colOff>
      <xdr:row>10</xdr:row>
      <xdr:rowOff>0</xdr:rowOff>
    </xdr:to>
    <xdr:sp macro="" textlink="">
      <xdr:nvSpPr>
        <xdr:cNvPr id="9220" name="Line 1"/>
        <xdr:cNvSpPr>
          <a:spLocks noChangeShapeType="1"/>
        </xdr:cNvSpPr>
      </xdr:nvSpPr>
      <xdr:spPr bwMode="auto">
        <a:xfrm flipH="1">
          <a:off x="0" y="18954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76200</xdr:colOff>
      <xdr:row>13</xdr:row>
      <xdr:rowOff>0</xdr:rowOff>
    </xdr:to>
    <xdr:sp macro="" textlink="">
      <xdr:nvSpPr>
        <xdr:cNvPr id="3"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76200</xdr:colOff>
      <xdr:row>16</xdr:row>
      <xdr:rowOff>0</xdr:rowOff>
    </xdr:to>
    <xdr:sp macro="" textlink="">
      <xdr:nvSpPr>
        <xdr:cNvPr id="4"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76200</xdr:colOff>
      <xdr:row>19</xdr:row>
      <xdr:rowOff>0</xdr:rowOff>
    </xdr:to>
    <xdr:sp macro="" textlink="">
      <xdr:nvSpPr>
        <xdr:cNvPr id="5"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0</xdr:col>
      <xdr:colOff>76200</xdr:colOff>
      <xdr:row>22</xdr:row>
      <xdr:rowOff>0</xdr:rowOff>
    </xdr:to>
    <xdr:sp macro="" textlink="">
      <xdr:nvSpPr>
        <xdr:cNvPr id="6"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0</xdr:col>
      <xdr:colOff>76200</xdr:colOff>
      <xdr:row>25</xdr:row>
      <xdr:rowOff>0</xdr:rowOff>
    </xdr:to>
    <xdr:sp macro="" textlink="">
      <xdr:nvSpPr>
        <xdr:cNvPr id="7"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0</xdr:col>
      <xdr:colOff>76200</xdr:colOff>
      <xdr:row>28</xdr:row>
      <xdr:rowOff>0</xdr:rowOff>
    </xdr:to>
    <xdr:sp macro="" textlink="">
      <xdr:nvSpPr>
        <xdr:cNvPr id="8"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0</xdr:col>
      <xdr:colOff>76200</xdr:colOff>
      <xdr:row>31</xdr:row>
      <xdr:rowOff>0</xdr:rowOff>
    </xdr:to>
    <xdr:sp macro="" textlink="">
      <xdr:nvSpPr>
        <xdr:cNvPr id="9"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0</xdr:col>
      <xdr:colOff>76200</xdr:colOff>
      <xdr:row>34</xdr:row>
      <xdr:rowOff>0</xdr:rowOff>
    </xdr:to>
    <xdr:sp macro="" textlink="">
      <xdr:nvSpPr>
        <xdr:cNvPr id="10"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76200</xdr:colOff>
      <xdr:row>37</xdr:row>
      <xdr:rowOff>0</xdr:rowOff>
    </xdr:to>
    <xdr:sp macro="" textlink="">
      <xdr:nvSpPr>
        <xdr:cNvPr id="11"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76200</xdr:colOff>
      <xdr:row>40</xdr:row>
      <xdr:rowOff>0</xdr:rowOff>
    </xdr:to>
    <xdr:sp macro="" textlink="">
      <xdr:nvSpPr>
        <xdr:cNvPr id="12"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76200</xdr:colOff>
      <xdr:row>43</xdr:row>
      <xdr:rowOff>0</xdr:rowOff>
    </xdr:to>
    <xdr:sp macro="" textlink="">
      <xdr:nvSpPr>
        <xdr:cNvPr id="13"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76200</xdr:colOff>
      <xdr:row>46</xdr:row>
      <xdr:rowOff>0</xdr:rowOff>
    </xdr:to>
    <xdr:sp macro="" textlink="">
      <xdr:nvSpPr>
        <xdr:cNvPr id="14"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76200</xdr:colOff>
      <xdr:row>49</xdr:row>
      <xdr:rowOff>0</xdr:rowOff>
    </xdr:to>
    <xdr:sp macro="" textlink="">
      <xdr:nvSpPr>
        <xdr:cNvPr id="15" name="Line 1"/>
        <xdr:cNvSpPr>
          <a:spLocks noChangeShapeType="1"/>
        </xdr:cNvSpPr>
      </xdr:nvSpPr>
      <xdr:spPr bwMode="auto">
        <a:xfrm flipH="1">
          <a:off x="0" y="5483679"/>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tabSelected="1" view="pageBreakPreview" zoomScale="80" zoomScaleNormal="100" zoomScaleSheetLayoutView="80" workbookViewId="0">
      <selection activeCell="Q5" sqref="Q5"/>
    </sheetView>
  </sheetViews>
  <sheetFormatPr defaultRowHeight="20.25"/>
  <cols>
    <col min="1" max="1" width="5" style="97" customWidth="1"/>
    <col min="2" max="2" width="101.85546875" customWidth="1"/>
    <col min="3" max="3" width="6.42578125" style="134" customWidth="1"/>
    <col min="4" max="4" width="6.7109375" style="106" customWidth="1"/>
    <col min="5" max="5" width="7.7109375" style="134" customWidth="1"/>
    <col min="6" max="6" width="10.7109375" style="129" customWidth="1"/>
    <col min="7" max="7" width="11.85546875" style="129" customWidth="1"/>
    <col min="8" max="8" width="7.140625" customWidth="1"/>
    <col min="9" max="10" width="6.85546875" customWidth="1"/>
    <col min="11" max="11" width="5.28515625" style="115" customWidth="1"/>
    <col min="12" max="12" width="10.5703125" style="12" customWidth="1"/>
    <col min="13" max="13" width="12.42578125" customWidth="1"/>
  </cols>
  <sheetData>
    <row r="1" spans="1:14">
      <c r="B1" t="s">
        <v>134</v>
      </c>
      <c r="F1" s="129" t="s">
        <v>63</v>
      </c>
    </row>
    <row r="2" spans="1:14" ht="12.75">
      <c r="A2" s="136" t="s">
        <v>133</v>
      </c>
      <c r="B2" s="136"/>
      <c r="C2" s="136"/>
      <c r="D2" s="136"/>
      <c r="E2" s="136"/>
      <c r="F2" s="136"/>
      <c r="G2" s="136"/>
      <c r="H2" s="136"/>
      <c r="I2" s="136"/>
      <c r="J2" s="136"/>
      <c r="K2" s="136"/>
      <c r="L2" s="136"/>
    </row>
    <row r="3" spans="1:14">
      <c r="A3" s="98"/>
    </row>
    <row r="4" spans="1:14" s="20" customFormat="1" ht="105" customHeight="1">
      <c r="A4" s="99" t="s">
        <v>62</v>
      </c>
      <c r="B4" s="19" t="s">
        <v>2</v>
      </c>
      <c r="C4" s="19" t="s">
        <v>3</v>
      </c>
      <c r="D4" s="114" t="s">
        <v>127</v>
      </c>
      <c r="E4" s="19" t="s">
        <v>10</v>
      </c>
      <c r="F4" s="60" t="s">
        <v>128</v>
      </c>
      <c r="G4" s="60" t="s">
        <v>11</v>
      </c>
      <c r="H4" s="126" t="s">
        <v>130</v>
      </c>
      <c r="I4" s="113" t="s">
        <v>131</v>
      </c>
      <c r="J4" s="128" t="s">
        <v>132</v>
      </c>
      <c r="K4" s="60" t="s">
        <v>12</v>
      </c>
      <c r="L4" s="19" t="s">
        <v>15</v>
      </c>
    </row>
    <row r="5" spans="1:14" s="14" customFormat="1" ht="326.25" customHeight="1">
      <c r="A5" s="100">
        <v>1</v>
      </c>
      <c r="B5" s="16" t="s">
        <v>24</v>
      </c>
      <c r="C5" s="15">
        <v>10</v>
      </c>
      <c r="D5" s="107"/>
      <c r="E5" s="17">
        <v>0</v>
      </c>
      <c r="F5" s="26">
        <f>D5*(1+E5)</f>
        <v>0</v>
      </c>
      <c r="G5" s="26">
        <f>F5*C5</f>
        <v>0</v>
      </c>
      <c r="H5" s="26"/>
      <c r="I5" s="26"/>
      <c r="J5" s="26"/>
      <c r="K5" s="116" t="s">
        <v>16</v>
      </c>
      <c r="L5" s="36" t="s">
        <v>17</v>
      </c>
      <c r="M5" s="14">
        <f>C5*D5</f>
        <v>0</v>
      </c>
      <c r="N5" s="127"/>
    </row>
    <row r="6" spans="1:14" s="14" customFormat="1" ht="387.75" customHeight="1">
      <c r="A6" s="100">
        <v>2</v>
      </c>
      <c r="B6" s="7" t="s">
        <v>25</v>
      </c>
      <c r="C6" s="15">
        <v>1</v>
      </c>
      <c r="D6" s="107"/>
      <c r="E6" s="17">
        <v>0.23</v>
      </c>
      <c r="F6" s="26">
        <f t="shared" ref="F6:F8" si="0">D6*(1+E6)</f>
        <v>0</v>
      </c>
      <c r="G6" s="26">
        <f t="shared" ref="G6:G8" si="1">F6*C6</f>
        <v>0</v>
      </c>
      <c r="H6" s="26"/>
      <c r="I6" s="26"/>
      <c r="J6" s="26"/>
      <c r="K6" s="116" t="s">
        <v>16</v>
      </c>
      <c r="L6" s="36" t="s">
        <v>17</v>
      </c>
      <c r="M6" s="14">
        <f t="shared" ref="M6:M59" si="2">C6*D6</f>
        <v>0</v>
      </c>
    </row>
    <row r="7" spans="1:14" s="14" customFormat="1" ht="185.25" customHeight="1">
      <c r="A7" s="105">
        <v>3</v>
      </c>
      <c r="B7" s="52" t="s">
        <v>61</v>
      </c>
      <c r="C7" s="53">
        <v>2</v>
      </c>
      <c r="D7" s="108"/>
      <c r="E7" s="54">
        <v>0</v>
      </c>
      <c r="F7" s="55">
        <f t="shared" si="0"/>
        <v>0</v>
      </c>
      <c r="G7" s="55">
        <f t="shared" si="1"/>
        <v>0</v>
      </c>
      <c r="H7" s="55"/>
      <c r="I7" s="55"/>
      <c r="J7" s="55"/>
      <c r="K7" s="117" t="s">
        <v>16</v>
      </c>
      <c r="L7" s="56" t="s">
        <v>17</v>
      </c>
      <c r="M7" s="14">
        <f t="shared" si="2"/>
        <v>0</v>
      </c>
    </row>
    <row r="8" spans="1:14" s="14" customFormat="1" ht="39.75" customHeight="1">
      <c r="A8" s="101">
        <v>4</v>
      </c>
      <c r="B8" s="9" t="s">
        <v>21</v>
      </c>
      <c r="C8" s="15">
        <v>5</v>
      </c>
      <c r="D8" s="107"/>
      <c r="E8" s="17">
        <v>0.23</v>
      </c>
      <c r="F8" s="26">
        <f t="shared" si="0"/>
        <v>0</v>
      </c>
      <c r="G8" s="26">
        <f t="shared" si="1"/>
        <v>0</v>
      </c>
      <c r="H8" s="26"/>
      <c r="I8" s="26"/>
      <c r="J8" s="26"/>
      <c r="K8" s="116" t="s">
        <v>16</v>
      </c>
      <c r="L8" s="36" t="s">
        <v>17</v>
      </c>
      <c r="M8" s="14">
        <f t="shared" si="2"/>
        <v>0</v>
      </c>
    </row>
    <row r="9" spans="1:14" s="14" customFormat="1" ht="36.75" customHeight="1">
      <c r="A9" s="100">
        <v>5</v>
      </c>
      <c r="B9" s="30" t="s">
        <v>23</v>
      </c>
      <c r="C9" s="15">
        <v>10</v>
      </c>
      <c r="D9" s="107"/>
      <c r="E9" s="17">
        <v>0.23</v>
      </c>
      <c r="F9" s="26">
        <f t="shared" ref="F9:F12" si="3">D9*(1+E9)</f>
        <v>0</v>
      </c>
      <c r="G9" s="26">
        <f t="shared" ref="G9:G11" si="4">F9*C9</f>
        <v>0</v>
      </c>
      <c r="H9" s="26"/>
      <c r="I9" s="26"/>
      <c r="J9" s="26"/>
      <c r="K9" s="116" t="s">
        <v>16</v>
      </c>
      <c r="L9" s="36" t="s">
        <v>17</v>
      </c>
      <c r="M9" s="14">
        <f t="shared" si="2"/>
        <v>0</v>
      </c>
    </row>
    <row r="10" spans="1:14" s="14" customFormat="1" ht="43.5" customHeight="1">
      <c r="A10" s="102">
        <v>6</v>
      </c>
      <c r="B10" s="29" t="s">
        <v>22</v>
      </c>
      <c r="C10" s="15">
        <v>10</v>
      </c>
      <c r="D10" s="107"/>
      <c r="E10" s="17">
        <v>0.23</v>
      </c>
      <c r="F10" s="26">
        <f t="shared" si="3"/>
        <v>0</v>
      </c>
      <c r="G10" s="26">
        <f t="shared" si="4"/>
        <v>0</v>
      </c>
      <c r="H10" s="26"/>
      <c r="I10" s="26"/>
      <c r="J10" s="26"/>
      <c r="K10" s="116" t="s">
        <v>16</v>
      </c>
      <c r="L10" s="36" t="s">
        <v>17</v>
      </c>
      <c r="M10" s="14">
        <f t="shared" si="2"/>
        <v>0</v>
      </c>
    </row>
    <row r="11" spans="1:14" s="14" customFormat="1" ht="198.75" customHeight="1">
      <c r="A11" s="101">
        <v>7</v>
      </c>
      <c r="B11" s="31" t="s">
        <v>20</v>
      </c>
      <c r="C11" s="15">
        <v>1</v>
      </c>
      <c r="D11" s="107"/>
      <c r="E11" s="17">
        <v>0.23</v>
      </c>
      <c r="F11" s="26">
        <f t="shared" si="3"/>
        <v>0</v>
      </c>
      <c r="G11" s="26">
        <f t="shared" si="4"/>
        <v>0</v>
      </c>
      <c r="H11" s="28"/>
      <c r="I11" s="28"/>
      <c r="J11" s="28"/>
      <c r="K11" s="116" t="s">
        <v>16</v>
      </c>
      <c r="L11" s="36" t="s">
        <v>17</v>
      </c>
      <c r="M11" s="14">
        <f t="shared" si="2"/>
        <v>0</v>
      </c>
    </row>
    <row r="12" spans="1:14" s="14" customFormat="1" ht="54" customHeight="1">
      <c r="A12" s="100">
        <v>8</v>
      </c>
      <c r="B12" s="32" t="s">
        <v>45</v>
      </c>
      <c r="C12" s="15">
        <v>1</v>
      </c>
      <c r="D12" s="107"/>
      <c r="E12" s="17">
        <v>0</v>
      </c>
      <c r="F12" s="26">
        <f t="shared" si="3"/>
        <v>0</v>
      </c>
      <c r="G12" s="26">
        <f>F12*C12</f>
        <v>0</v>
      </c>
      <c r="H12" s="18"/>
      <c r="I12" s="18"/>
      <c r="J12" s="18"/>
      <c r="K12" s="116" t="s">
        <v>125</v>
      </c>
      <c r="L12" s="36" t="s">
        <v>17</v>
      </c>
      <c r="M12" s="14">
        <f t="shared" si="2"/>
        <v>0</v>
      </c>
    </row>
    <row r="13" spans="1:14" s="14" customFormat="1" ht="40.5" customHeight="1">
      <c r="A13" s="100">
        <v>9</v>
      </c>
      <c r="B13" s="43" t="s">
        <v>46</v>
      </c>
      <c r="C13" s="15">
        <v>4</v>
      </c>
      <c r="D13" s="107"/>
      <c r="E13" s="17">
        <v>0.23</v>
      </c>
      <c r="F13" s="130">
        <f>D13*(1+E13)</f>
        <v>0</v>
      </c>
      <c r="G13" s="130">
        <f>F13*C13</f>
        <v>0</v>
      </c>
      <c r="H13" s="34"/>
      <c r="I13" s="34"/>
      <c r="J13" s="34"/>
      <c r="K13" s="118" t="s">
        <v>126</v>
      </c>
      <c r="L13" s="37" t="s">
        <v>17</v>
      </c>
      <c r="M13" s="14">
        <f t="shared" si="2"/>
        <v>0</v>
      </c>
    </row>
    <row r="14" spans="1:14" s="14" customFormat="1" ht="94.5" customHeight="1">
      <c r="A14" s="101">
        <v>10</v>
      </c>
      <c r="B14" s="137" t="s">
        <v>31</v>
      </c>
      <c r="C14" s="139">
        <v>1</v>
      </c>
      <c r="D14" s="141"/>
      <c r="E14" s="143">
        <v>0</v>
      </c>
      <c r="F14" s="145">
        <f>D14*(1+E14)</f>
        <v>0</v>
      </c>
      <c r="G14" s="145">
        <f>F14*C14</f>
        <v>0</v>
      </c>
      <c r="H14" s="95"/>
      <c r="I14" s="95"/>
      <c r="J14" s="95"/>
      <c r="K14" s="147" t="s">
        <v>30</v>
      </c>
      <c r="L14" s="149" t="s">
        <v>17</v>
      </c>
      <c r="M14" s="14">
        <f t="shared" si="2"/>
        <v>0</v>
      </c>
    </row>
    <row r="15" spans="1:14" s="14" customFormat="1" ht="146.25" customHeight="1">
      <c r="A15" s="100">
        <v>11</v>
      </c>
      <c r="B15" s="138"/>
      <c r="C15" s="140"/>
      <c r="D15" s="142"/>
      <c r="E15" s="144"/>
      <c r="F15" s="146"/>
      <c r="G15" s="146"/>
      <c r="H15" s="96"/>
      <c r="I15" s="96"/>
      <c r="J15" s="96"/>
      <c r="K15" s="148"/>
      <c r="L15" s="150"/>
      <c r="M15" s="14">
        <f t="shared" si="2"/>
        <v>0</v>
      </c>
    </row>
    <row r="16" spans="1:14" s="14" customFormat="1" ht="49.5" customHeight="1">
      <c r="A16" s="100">
        <v>12</v>
      </c>
      <c r="B16" s="9" t="s">
        <v>33</v>
      </c>
      <c r="C16" s="15">
        <v>1</v>
      </c>
      <c r="D16" s="107"/>
      <c r="E16" s="17">
        <v>0</v>
      </c>
      <c r="F16" s="26">
        <f t="shared" ref="F16:F19" si="5">D16*(1+E16)</f>
        <v>0</v>
      </c>
      <c r="G16" s="26">
        <f t="shared" ref="G16:G17" si="6">F16*C16</f>
        <v>0</v>
      </c>
      <c r="H16" s="35"/>
      <c r="I16" s="35"/>
      <c r="J16" s="35"/>
      <c r="K16" s="116" t="s">
        <v>30</v>
      </c>
      <c r="L16" s="36" t="s">
        <v>17</v>
      </c>
      <c r="M16" s="14">
        <f t="shared" si="2"/>
        <v>0</v>
      </c>
    </row>
    <row r="17" spans="1:13" s="14" customFormat="1" ht="48.75" customHeight="1">
      <c r="A17" s="101">
        <v>13</v>
      </c>
      <c r="B17" s="7" t="s">
        <v>34</v>
      </c>
      <c r="C17" s="15">
        <v>1</v>
      </c>
      <c r="D17" s="107"/>
      <c r="E17" s="17">
        <v>0.23</v>
      </c>
      <c r="F17" s="26">
        <f t="shared" si="5"/>
        <v>0</v>
      </c>
      <c r="G17" s="26">
        <f t="shared" si="6"/>
        <v>0</v>
      </c>
      <c r="H17" s="35"/>
      <c r="I17" s="35"/>
      <c r="J17" s="35"/>
      <c r="K17" s="116" t="s">
        <v>30</v>
      </c>
      <c r="L17" s="36" t="s">
        <v>17</v>
      </c>
      <c r="M17" s="14">
        <f t="shared" si="2"/>
        <v>0</v>
      </c>
    </row>
    <row r="18" spans="1:13" s="14" customFormat="1" ht="245.25">
      <c r="A18" s="100">
        <v>14</v>
      </c>
      <c r="B18" s="16" t="s">
        <v>35</v>
      </c>
      <c r="C18" s="15">
        <v>4</v>
      </c>
      <c r="D18" s="107"/>
      <c r="E18" s="17">
        <v>0</v>
      </c>
      <c r="F18" s="26">
        <f t="shared" si="5"/>
        <v>0</v>
      </c>
      <c r="G18" s="26">
        <f>F18*C18</f>
        <v>0</v>
      </c>
      <c r="H18" s="28"/>
      <c r="I18" s="28"/>
      <c r="J18" s="28"/>
      <c r="K18" s="119" t="s">
        <v>36</v>
      </c>
      <c r="L18" s="36" t="s">
        <v>17</v>
      </c>
      <c r="M18" s="14">
        <f t="shared" si="2"/>
        <v>0</v>
      </c>
    </row>
    <row r="19" spans="1:13" s="14" customFormat="1" ht="395.25">
      <c r="A19" s="100">
        <v>15</v>
      </c>
      <c r="B19" s="7" t="s">
        <v>37</v>
      </c>
      <c r="C19" s="15">
        <v>1</v>
      </c>
      <c r="D19" s="107"/>
      <c r="E19" s="17">
        <v>0</v>
      </c>
      <c r="F19" s="26">
        <f t="shared" si="5"/>
        <v>0</v>
      </c>
      <c r="G19" s="26">
        <f t="shared" ref="G19" si="7">F19*C19</f>
        <v>0</v>
      </c>
      <c r="H19" s="28"/>
      <c r="I19" s="28"/>
      <c r="J19" s="28"/>
      <c r="K19" s="119" t="s">
        <v>36</v>
      </c>
      <c r="L19" s="36" t="s">
        <v>17</v>
      </c>
      <c r="M19" s="49">
        <f t="shared" si="2"/>
        <v>0</v>
      </c>
    </row>
    <row r="20" spans="1:13" s="14" customFormat="1" ht="94.5" customHeight="1">
      <c r="A20" s="101">
        <v>16</v>
      </c>
      <c r="B20" s="9" t="s">
        <v>38</v>
      </c>
      <c r="C20" s="15">
        <v>8</v>
      </c>
      <c r="D20" s="107"/>
      <c r="E20" s="17">
        <v>0.23</v>
      </c>
      <c r="F20" s="26">
        <f>D20*(1+E20)</f>
        <v>0</v>
      </c>
      <c r="G20" s="26">
        <f t="shared" ref="G20:G26" si="8">F20*C20</f>
        <v>0</v>
      </c>
      <c r="H20" s="28"/>
      <c r="I20" s="28"/>
      <c r="J20" s="28"/>
      <c r="K20" s="119" t="s">
        <v>36</v>
      </c>
      <c r="L20" s="36" t="s">
        <v>17</v>
      </c>
      <c r="M20" s="14">
        <f t="shared" si="2"/>
        <v>0</v>
      </c>
    </row>
    <row r="21" spans="1:13" s="14" customFormat="1" ht="55.5" customHeight="1">
      <c r="A21" s="105">
        <v>17</v>
      </c>
      <c r="B21" s="57" t="s">
        <v>39</v>
      </c>
      <c r="C21" s="53">
        <v>1</v>
      </c>
      <c r="D21" s="108"/>
      <c r="E21" s="54">
        <v>0</v>
      </c>
      <c r="F21" s="26">
        <f>D21*(1+E21)</f>
        <v>0</v>
      </c>
      <c r="G21" s="55">
        <f t="shared" si="8"/>
        <v>0</v>
      </c>
      <c r="H21" s="58"/>
      <c r="I21" s="58"/>
      <c r="J21" s="58"/>
      <c r="K21" s="120" t="s">
        <v>40</v>
      </c>
      <c r="L21" s="56" t="s">
        <v>17</v>
      </c>
      <c r="M21" s="49">
        <f t="shared" si="2"/>
        <v>0</v>
      </c>
    </row>
    <row r="22" spans="1:13" s="14" customFormat="1" ht="212.25" customHeight="1">
      <c r="A22" s="100">
        <v>18</v>
      </c>
      <c r="B22" s="38" t="s">
        <v>41</v>
      </c>
      <c r="C22" s="15">
        <v>1</v>
      </c>
      <c r="D22" s="107"/>
      <c r="E22" s="17">
        <v>0.23</v>
      </c>
      <c r="F22" s="26">
        <f>D22*(1+E22)</f>
        <v>0</v>
      </c>
      <c r="G22" s="26">
        <f t="shared" si="8"/>
        <v>0</v>
      </c>
      <c r="H22" s="28"/>
      <c r="I22" s="28"/>
      <c r="J22" s="28"/>
      <c r="K22" s="119" t="s">
        <v>40</v>
      </c>
      <c r="L22" s="36" t="s">
        <v>17</v>
      </c>
      <c r="M22" s="49">
        <f t="shared" si="2"/>
        <v>0</v>
      </c>
    </row>
    <row r="23" spans="1:13" s="14" customFormat="1" ht="20.25" customHeight="1">
      <c r="A23" s="101">
        <v>19</v>
      </c>
      <c r="B23" s="9" t="s">
        <v>60</v>
      </c>
      <c r="C23" s="15">
        <v>1</v>
      </c>
      <c r="D23" s="109"/>
      <c r="E23" s="17">
        <v>0.23</v>
      </c>
      <c r="F23" s="26">
        <f>D23*E23+D23</f>
        <v>0</v>
      </c>
      <c r="G23" s="26">
        <f t="shared" si="8"/>
        <v>0</v>
      </c>
      <c r="H23" s="18"/>
      <c r="I23" s="18"/>
      <c r="J23" s="18"/>
      <c r="K23" s="119" t="s">
        <v>47</v>
      </c>
      <c r="L23" s="36" t="s">
        <v>17</v>
      </c>
      <c r="M23" s="49">
        <f t="shared" si="2"/>
        <v>0</v>
      </c>
    </row>
    <row r="24" spans="1:13" s="14" customFormat="1" ht="38.25">
      <c r="A24" s="100">
        <v>20</v>
      </c>
      <c r="B24" s="44" t="s">
        <v>48</v>
      </c>
      <c r="C24" s="15">
        <v>2</v>
      </c>
      <c r="D24" s="109"/>
      <c r="E24" s="17">
        <v>0.23</v>
      </c>
      <c r="F24" s="26">
        <f>D24*E24+D24</f>
        <v>0</v>
      </c>
      <c r="G24" s="26">
        <f t="shared" si="8"/>
        <v>0</v>
      </c>
      <c r="H24" s="18"/>
      <c r="I24" s="18"/>
      <c r="J24" s="18"/>
      <c r="K24" s="119" t="s">
        <v>47</v>
      </c>
      <c r="L24" s="36" t="s">
        <v>17</v>
      </c>
      <c r="M24" s="49">
        <f t="shared" si="2"/>
        <v>0</v>
      </c>
    </row>
    <row r="25" spans="1:13" s="14" customFormat="1" ht="174.75" customHeight="1">
      <c r="A25" s="100">
        <v>21</v>
      </c>
      <c r="B25" s="47" t="s">
        <v>50</v>
      </c>
      <c r="C25" s="15">
        <v>2</v>
      </c>
      <c r="D25" s="107"/>
      <c r="E25" s="17">
        <v>0.23</v>
      </c>
      <c r="F25" s="26">
        <f>D25*(1+E25)</f>
        <v>0</v>
      </c>
      <c r="G25" s="26">
        <f t="shared" si="8"/>
        <v>0</v>
      </c>
      <c r="H25" s="18"/>
      <c r="I25" s="18"/>
      <c r="J25" s="18"/>
      <c r="K25" s="119" t="s">
        <v>51</v>
      </c>
      <c r="L25" s="36" t="s">
        <v>17</v>
      </c>
      <c r="M25" s="49">
        <f t="shared" si="2"/>
        <v>0</v>
      </c>
    </row>
    <row r="26" spans="1:13" s="14" customFormat="1" ht="95.25" customHeight="1">
      <c r="A26" s="101">
        <v>22</v>
      </c>
      <c r="B26" s="7" t="s">
        <v>55</v>
      </c>
      <c r="C26" s="15">
        <v>1</v>
      </c>
      <c r="D26" s="107"/>
      <c r="E26" s="17">
        <v>0.23</v>
      </c>
      <c r="F26" s="26">
        <f>D26*(1+E26)</f>
        <v>0</v>
      </c>
      <c r="G26" s="26">
        <f t="shared" si="8"/>
        <v>0</v>
      </c>
      <c r="H26" s="18"/>
      <c r="I26" s="18"/>
      <c r="J26" s="18"/>
      <c r="K26" s="119" t="s">
        <v>53</v>
      </c>
      <c r="L26" s="36" t="s">
        <v>17</v>
      </c>
      <c r="M26" s="49">
        <f t="shared" si="2"/>
        <v>0</v>
      </c>
    </row>
    <row r="27" spans="1:13" s="14" customFormat="1" ht="27" customHeight="1">
      <c r="A27" s="105">
        <v>23</v>
      </c>
      <c r="B27" s="59" t="s">
        <v>56</v>
      </c>
      <c r="C27" s="53">
        <v>1</v>
      </c>
      <c r="D27" s="108"/>
      <c r="E27" s="54">
        <v>0</v>
      </c>
      <c r="F27" s="55">
        <f t="shared" ref="F27" si="9">D27*(1+E27)</f>
        <v>0</v>
      </c>
      <c r="G27" s="55">
        <f t="shared" ref="G27" si="10">F27*C27</f>
        <v>0</v>
      </c>
      <c r="H27" s="58"/>
      <c r="I27" s="58"/>
      <c r="J27" s="58"/>
      <c r="K27" s="120" t="s">
        <v>53</v>
      </c>
      <c r="L27" s="56" t="s">
        <v>17</v>
      </c>
      <c r="M27" s="49">
        <f t="shared" si="2"/>
        <v>0</v>
      </c>
    </row>
    <row r="28" spans="1:13" s="14" customFormat="1" ht="27" customHeight="1">
      <c r="A28" s="100">
        <v>24</v>
      </c>
      <c r="B28" s="47" t="s">
        <v>57</v>
      </c>
      <c r="C28" s="15">
        <v>3</v>
      </c>
      <c r="D28" s="107"/>
      <c r="E28" s="17">
        <v>0.23</v>
      </c>
      <c r="F28" s="26">
        <f>D28*(1+E28)</f>
        <v>0</v>
      </c>
      <c r="G28" s="26">
        <f>F28*C28</f>
        <v>0</v>
      </c>
      <c r="H28" s="18"/>
      <c r="I28" s="18"/>
      <c r="J28" s="18"/>
      <c r="K28" s="119" t="s">
        <v>53</v>
      </c>
      <c r="L28" s="36" t="s">
        <v>17</v>
      </c>
      <c r="M28" s="49">
        <f>C28*D28</f>
        <v>0</v>
      </c>
    </row>
    <row r="29" spans="1:13" s="14" customFormat="1" ht="84" customHeight="1">
      <c r="A29" s="100">
        <v>25</v>
      </c>
      <c r="B29" s="16" t="s">
        <v>64</v>
      </c>
      <c r="C29" s="15">
        <v>1</v>
      </c>
      <c r="D29" s="107"/>
      <c r="E29" s="17">
        <v>0.23</v>
      </c>
      <c r="F29" s="26">
        <f>D29*(1+E29)</f>
        <v>0</v>
      </c>
      <c r="G29" s="26">
        <f>F29*C29</f>
        <v>0</v>
      </c>
      <c r="H29" s="18"/>
      <c r="I29" s="18"/>
      <c r="J29" s="18"/>
      <c r="K29" s="121" t="s">
        <v>69</v>
      </c>
      <c r="L29" s="36" t="s">
        <v>65</v>
      </c>
      <c r="M29" s="49">
        <f t="shared" si="2"/>
        <v>0</v>
      </c>
    </row>
    <row r="30" spans="1:13" s="14" customFormat="1" ht="69.75" customHeight="1">
      <c r="A30" s="100">
        <v>26</v>
      </c>
      <c r="B30" s="47" t="s">
        <v>68</v>
      </c>
      <c r="C30" s="15">
        <v>2</v>
      </c>
      <c r="D30" s="107"/>
      <c r="E30" s="17">
        <v>0.23</v>
      </c>
      <c r="F30" s="26">
        <f>D30*(1+E30)</f>
        <v>0</v>
      </c>
      <c r="G30" s="26">
        <v>6986.4</v>
      </c>
      <c r="H30" s="18"/>
      <c r="I30" s="18"/>
      <c r="J30" s="18"/>
      <c r="K30" s="121" t="s">
        <v>67</v>
      </c>
      <c r="L30" s="36" t="s">
        <v>65</v>
      </c>
      <c r="M30" s="49">
        <f t="shared" si="2"/>
        <v>0</v>
      </c>
    </row>
    <row r="31" spans="1:13" s="14" customFormat="1" ht="243.75" customHeight="1">
      <c r="A31" s="100">
        <v>27</v>
      </c>
      <c r="B31" s="68" t="s">
        <v>73</v>
      </c>
      <c r="C31" s="15">
        <v>1</v>
      </c>
      <c r="D31" s="110"/>
      <c r="E31" s="17">
        <v>0.23</v>
      </c>
      <c r="F31" s="26">
        <f>D31*(1+E31)</f>
        <v>0</v>
      </c>
      <c r="G31" s="26">
        <f>F31*C31</f>
        <v>0</v>
      </c>
      <c r="H31" s="26"/>
      <c r="I31" s="26"/>
      <c r="J31" s="26"/>
      <c r="K31" s="122" t="s">
        <v>74</v>
      </c>
      <c r="L31" s="27" t="s">
        <v>75</v>
      </c>
      <c r="M31" s="49">
        <f t="shared" si="2"/>
        <v>0</v>
      </c>
    </row>
    <row r="32" spans="1:13" s="14" customFormat="1" ht="202.5" customHeight="1">
      <c r="A32" s="100">
        <v>28</v>
      </c>
      <c r="B32" s="7" t="s">
        <v>76</v>
      </c>
      <c r="C32" s="15">
        <v>3</v>
      </c>
      <c r="D32" s="110"/>
      <c r="E32" s="17">
        <v>0</v>
      </c>
      <c r="F32" s="26">
        <f t="shared" ref="F32:F58" si="11">D32*(1+E32)</f>
        <v>0</v>
      </c>
      <c r="G32" s="26">
        <f t="shared" ref="G32:G58" si="12">F32*C32</f>
        <v>0</v>
      </c>
      <c r="H32" s="26"/>
      <c r="I32" s="26"/>
      <c r="J32" s="26"/>
      <c r="K32" s="122" t="s">
        <v>77</v>
      </c>
      <c r="L32" s="27" t="s">
        <v>75</v>
      </c>
      <c r="M32" s="49">
        <f t="shared" si="2"/>
        <v>0</v>
      </c>
    </row>
    <row r="33" spans="1:13" s="14" customFormat="1" ht="55.5" customHeight="1">
      <c r="A33" s="100">
        <v>29</v>
      </c>
      <c r="B33" s="9" t="s">
        <v>78</v>
      </c>
      <c r="C33" s="15">
        <v>3</v>
      </c>
      <c r="D33" s="110"/>
      <c r="E33" s="17">
        <v>0</v>
      </c>
      <c r="F33" s="26">
        <f t="shared" si="11"/>
        <v>0</v>
      </c>
      <c r="G33" s="26">
        <f t="shared" si="12"/>
        <v>0</v>
      </c>
      <c r="H33" s="26"/>
      <c r="I33" s="26"/>
      <c r="J33" s="26"/>
      <c r="K33" s="122" t="s">
        <v>77</v>
      </c>
      <c r="L33" s="27" t="s">
        <v>75</v>
      </c>
      <c r="M33" s="49">
        <f t="shared" si="2"/>
        <v>0</v>
      </c>
    </row>
    <row r="34" spans="1:13" s="14" customFormat="1" ht="135" customHeight="1">
      <c r="A34" s="100">
        <v>30</v>
      </c>
      <c r="B34" s="7" t="s">
        <v>79</v>
      </c>
      <c r="C34" s="15">
        <v>1</v>
      </c>
      <c r="D34" s="110"/>
      <c r="E34" s="17">
        <v>0</v>
      </c>
      <c r="F34" s="26">
        <f t="shared" si="11"/>
        <v>0</v>
      </c>
      <c r="G34" s="26">
        <f t="shared" si="12"/>
        <v>0</v>
      </c>
      <c r="H34" s="26"/>
      <c r="I34" s="26"/>
      <c r="J34" s="26"/>
      <c r="K34" s="122" t="s">
        <v>77</v>
      </c>
      <c r="L34" s="27" t="s">
        <v>75</v>
      </c>
      <c r="M34" s="49">
        <f t="shared" si="2"/>
        <v>0</v>
      </c>
    </row>
    <row r="35" spans="1:13" s="14" customFormat="1" ht="265.5" customHeight="1">
      <c r="A35" s="100">
        <v>31</v>
      </c>
      <c r="B35" s="69" t="s">
        <v>80</v>
      </c>
      <c r="C35" s="15">
        <v>2</v>
      </c>
      <c r="D35" s="110"/>
      <c r="E35" s="17">
        <v>0</v>
      </c>
      <c r="F35" s="26">
        <f t="shared" si="11"/>
        <v>0</v>
      </c>
      <c r="G35" s="26">
        <f t="shared" si="12"/>
        <v>0</v>
      </c>
      <c r="H35" s="26"/>
      <c r="I35" s="26"/>
      <c r="J35" s="26"/>
      <c r="K35" s="122" t="s">
        <v>77</v>
      </c>
      <c r="L35" s="27" t="s">
        <v>75</v>
      </c>
      <c r="M35" s="49">
        <f>C35*D35</f>
        <v>0</v>
      </c>
    </row>
    <row r="36" spans="1:13" s="14" customFormat="1" ht="173.25" customHeight="1">
      <c r="A36" s="100">
        <v>32</v>
      </c>
      <c r="B36" s="70" t="s">
        <v>81</v>
      </c>
      <c r="C36" s="15">
        <v>1</v>
      </c>
      <c r="D36" s="110"/>
      <c r="E36" s="17">
        <v>0.23</v>
      </c>
      <c r="F36" s="26">
        <f t="shared" si="11"/>
        <v>0</v>
      </c>
      <c r="G36" s="26">
        <f t="shared" si="12"/>
        <v>0</v>
      </c>
      <c r="H36" s="26"/>
      <c r="I36" s="26"/>
      <c r="J36" s="26"/>
      <c r="K36" s="122" t="s">
        <v>77</v>
      </c>
      <c r="L36" s="27" t="s">
        <v>75</v>
      </c>
      <c r="M36" s="49">
        <f>C36*D36</f>
        <v>0</v>
      </c>
    </row>
    <row r="37" spans="1:13" s="14" customFormat="1" ht="162.75" customHeight="1">
      <c r="A37" s="100">
        <v>33</v>
      </c>
      <c r="B37" s="71" t="s">
        <v>82</v>
      </c>
      <c r="C37" s="15">
        <v>2</v>
      </c>
      <c r="D37" s="110"/>
      <c r="E37" s="17">
        <v>0.23</v>
      </c>
      <c r="F37" s="26">
        <f t="shared" si="11"/>
        <v>0</v>
      </c>
      <c r="G37" s="26">
        <f t="shared" si="12"/>
        <v>0</v>
      </c>
      <c r="H37" s="26"/>
      <c r="I37" s="26"/>
      <c r="J37" s="26"/>
      <c r="K37" s="122" t="s">
        <v>77</v>
      </c>
      <c r="L37" s="27" t="s">
        <v>75</v>
      </c>
      <c r="M37" s="49">
        <f>C37*D37</f>
        <v>0</v>
      </c>
    </row>
    <row r="38" spans="1:13" s="14" customFormat="1" ht="201.75" customHeight="1">
      <c r="A38" s="100">
        <v>34</v>
      </c>
      <c r="B38" s="72" t="s">
        <v>83</v>
      </c>
      <c r="C38" s="15">
        <v>4</v>
      </c>
      <c r="D38" s="110"/>
      <c r="E38" s="17">
        <v>0.23</v>
      </c>
      <c r="F38" s="26">
        <f t="shared" si="11"/>
        <v>0</v>
      </c>
      <c r="G38" s="26">
        <f t="shared" si="12"/>
        <v>0</v>
      </c>
      <c r="H38" s="26"/>
      <c r="I38" s="26"/>
      <c r="J38" s="26"/>
      <c r="K38" s="122" t="s">
        <v>77</v>
      </c>
      <c r="L38" s="27" t="s">
        <v>75</v>
      </c>
      <c r="M38" s="49">
        <f>C38*D38</f>
        <v>0</v>
      </c>
    </row>
    <row r="39" spans="1:13" s="14" customFormat="1" ht="70.5" customHeight="1">
      <c r="A39" s="100">
        <v>35</v>
      </c>
      <c r="B39" s="72" t="s">
        <v>84</v>
      </c>
      <c r="C39" s="15">
        <v>10</v>
      </c>
      <c r="D39" s="110"/>
      <c r="E39" s="17">
        <v>0.23</v>
      </c>
      <c r="F39" s="26">
        <f t="shared" si="11"/>
        <v>0</v>
      </c>
      <c r="G39" s="26">
        <f t="shared" si="12"/>
        <v>0</v>
      </c>
      <c r="H39" s="26"/>
      <c r="I39" s="26"/>
      <c r="J39" s="26"/>
      <c r="K39" s="122" t="s">
        <v>77</v>
      </c>
      <c r="L39" s="27" t="s">
        <v>75</v>
      </c>
      <c r="M39" s="49">
        <f t="shared" si="2"/>
        <v>0</v>
      </c>
    </row>
    <row r="40" spans="1:13" s="14" customFormat="1" ht="42.75" customHeight="1">
      <c r="A40" s="100">
        <v>36</v>
      </c>
      <c r="B40" s="72" t="s">
        <v>85</v>
      </c>
      <c r="C40" s="15">
        <v>10</v>
      </c>
      <c r="D40" s="110"/>
      <c r="E40" s="17">
        <v>0.23</v>
      </c>
      <c r="F40" s="26">
        <f t="shared" si="11"/>
        <v>0</v>
      </c>
      <c r="G40" s="26">
        <f t="shared" si="12"/>
        <v>0</v>
      </c>
      <c r="H40" s="26"/>
      <c r="I40" s="26"/>
      <c r="J40" s="26"/>
      <c r="K40" s="122" t="s">
        <v>77</v>
      </c>
      <c r="L40" s="27" t="s">
        <v>75</v>
      </c>
      <c r="M40" s="49">
        <f t="shared" si="2"/>
        <v>0</v>
      </c>
    </row>
    <row r="41" spans="1:13" s="14" customFormat="1" ht="41.25" customHeight="1">
      <c r="A41" s="100">
        <v>37</v>
      </c>
      <c r="B41" s="73" t="s">
        <v>86</v>
      </c>
      <c r="C41" s="15">
        <v>10</v>
      </c>
      <c r="D41" s="110"/>
      <c r="E41" s="17">
        <v>0.23</v>
      </c>
      <c r="F41" s="26">
        <f t="shared" si="11"/>
        <v>0</v>
      </c>
      <c r="G41" s="26">
        <f t="shared" si="12"/>
        <v>0</v>
      </c>
      <c r="H41" s="26"/>
      <c r="I41" s="26"/>
      <c r="J41" s="26"/>
      <c r="K41" s="122" t="s">
        <v>77</v>
      </c>
      <c r="L41" s="27" t="s">
        <v>75</v>
      </c>
      <c r="M41" s="49">
        <f t="shared" si="2"/>
        <v>0</v>
      </c>
    </row>
    <row r="42" spans="1:13" s="14" customFormat="1" ht="39" customHeight="1">
      <c r="A42" s="100">
        <v>38</v>
      </c>
      <c r="B42" s="7" t="s">
        <v>87</v>
      </c>
      <c r="C42" s="15">
        <v>3</v>
      </c>
      <c r="D42" s="110"/>
      <c r="E42" s="17">
        <v>0.23</v>
      </c>
      <c r="F42" s="26">
        <f t="shared" si="11"/>
        <v>0</v>
      </c>
      <c r="G42" s="26">
        <f t="shared" si="12"/>
        <v>0</v>
      </c>
      <c r="H42" s="26"/>
      <c r="I42" s="26"/>
      <c r="J42" s="26"/>
      <c r="K42" s="122" t="s">
        <v>77</v>
      </c>
      <c r="L42" s="27" t="s">
        <v>75</v>
      </c>
      <c r="M42" s="49">
        <f t="shared" si="2"/>
        <v>0</v>
      </c>
    </row>
    <row r="43" spans="1:13" s="14" customFormat="1" ht="123.75" customHeight="1">
      <c r="A43" s="100">
        <v>39</v>
      </c>
      <c r="B43" s="16" t="s">
        <v>88</v>
      </c>
      <c r="C43" s="15">
        <v>1</v>
      </c>
      <c r="D43" s="110"/>
      <c r="E43" s="17">
        <v>0.23</v>
      </c>
      <c r="F43" s="26">
        <f t="shared" si="11"/>
        <v>0</v>
      </c>
      <c r="G43" s="26">
        <f t="shared" si="12"/>
        <v>0</v>
      </c>
      <c r="H43" s="26"/>
      <c r="I43" s="26"/>
      <c r="J43" s="26"/>
      <c r="K43" s="122" t="s">
        <v>89</v>
      </c>
      <c r="L43" s="27" t="s">
        <v>75</v>
      </c>
      <c r="M43" s="49">
        <f t="shared" si="2"/>
        <v>0</v>
      </c>
    </row>
    <row r="44" spans="1:13" s="14" customFormat="1" ht="189" customHeight="1">
      <c r="A44" s="100">
        <v>40</v>
      </c>
      <c r="B44" s="7" t="s">
        <v>90</v>
      </c>
      <c r="C44" s="15">
        <v>1</v>
      </c>
      <c r="D44" s="110"/>
      <c r="E44" s="17">
        <v>0.23</v>
      </c>
      <c r="F44" s="26">
        <f t="shared" si="11"/>
        <v>0</v>
      </c>
      <c r="G44" s="26">
        <f t="shared" si="12"/>
        <v>0</v>
      </c>
      <c r="H44" s="26"/>
      <c r="I44" s="26"/>
      <c r="J44" s="26"/>
      <c r="K44" s="122" t="s">
        <v>91</v>
      </c>
      <c r="L44" s="27" t="s">
        <v>75</v>
      </c>
      <c r="M44" s="49">
        <f t="shared" si="2"/>
        <v>0</v>
      </c>
    </row>
    <row r="45" spans="1:13" s="14" customFormat="1" ht="142.5" customHeight="1">
      <c r="A45" s="100">
        <v>41</v>
      </c>
      <c r="B45" s="7" t="s">
        <v>92</v>
      </c>
      <c r="C45" s="15">
        <v>1</v>
      </c>
      <c r="D45" s="110"/>
      <c r="E45" s="17">
        <v>0.23</v>
      </c>
      <c r="F45" s="26">
        <f t="shared" si="11"/>
        <v>0</v>
      </c>
      <c r="G45" s="26">
        <f t="shared" si="12"/>
        <v>0</v>
      </c>
      <c r="H45" s="26"/>
      <c r="I45" s="26"/>
      <c r="J45" s="26"/>
      <c r="K45" s="122" t="s">
        <v>93</v>
      </c>
      <c r="L45" s="27" t="s">
        <v>75</v>
      </c>
      <c r="M45" s="49">
        <f t="shared" si="2"/>
        <v>0</v>
      </c>
    </row>
    <row r="46" spans="1:13" s="14" customFormat="1" ht="78" customHeight="1">
      <c r="A46" s="100">
        <v>42</v>
      </c>
      <c r="B46" s="7" t="s">
        <v>94</v>
      </c>
      <c r="C46" s="15">
        <v>2</v>
      </c>
      <c r="D46" s="110"/>
      <c r="E46" s="17">
        <v>0</v>
      </c>
      <c r="F46" s="26">
        <f t="shared" si="11"/>
        <v>0</v>
      </c>
      <c r="G46" s="26">
        <f t="shared" si="12"/>
        <v>0</v>
      </c>
      <c r="H46" s="26"/>
      <c r="I46" s="26"/>
      <c r="J46" s="26"/>
      <c r="K46" s="122" t="s">
        <v>95</v>
      </c>
      <c r="L46" s="27" t="s">
        <v>75</v>
      </c>
      <c r="M46" s="49">
        <f t="shared" si="2"/>
        <v>0</v>
      </c>
    </row>
    <row r="47" spans="1:13" s="14" customFormat="1" ht="174" customHeight="1">
      <c r="A47" s="100">
        <v>43</v>
      </c>
      <c r="B47" s="74" t="s">
        <v>96</v>
      </c>
      <c r="C47" s="15">
        <v>2</v>
      </c>
      <c r="D47" s="110"/>
      <c r="E47" s="17">
        <v>0.23</v>
      </c>
      <c r="F47" s="26">
        <f t="shared" si="11"/>
        <v>0</v>
      </c>
      <c r="G47" s="26">
        <f t="shared" si="12"/>
        <v>0</v>
      </c>
      <c r="H47" s="26"/>
      <c r="I47" s="26"/>
      <c r="J47" s="26"/>
      <c r="K47" s="122" t="s">
        <v>97</v>
      </c>
      <c r="L47" s="27" t="s">
        <v>75</v>
      </c>
      <c r="M47" s="49">
        <f>C47*D47</f>
        <v>0</v>
      </c>
    </row>
    <row r="48" spans="1:13" s="14" customFormat="1" ht="409.5" customHeight="1">
      <c r="A48" s="100">
        <v>44</v>
      </c>
      <c r="B48" s="16" t="s">
        <v>124</v>
      </c>
      <c r="C48" s="15">
        <v>1</v>
      </c>
      <c r="D48" s="110"/>
      <c r="E48" s="17">
        <v>0</v>
      </c>
      <c r="F48" s="26">
        <f t="shared" si="11"/>
        <v>0</v>
      </c>
      <c r="G48" s="26">
        <f t="shared" si="12"/>
        <v>0</v>
      </c>
      <c r="H48" s="26"/>
      <c r="I48" s="26"/>
      <c r="J48" s="26"/>
      <c r="K48" s="122" t="s">
        <v>99</v>
      </c>
      <c r="L48" s="27" t="s">
        <v>75</v>
      </c>
      <c r="M48" s="49">
        <f t="shared" si="2"/>
        <v>0</v>
      </c>
    </row>
    <row r="49" spans="1:13" s="14" customFormat="1" ht="153">
      <c r="A49" s="105">
        <v>45</v>
      </c>
      <c r="B49" s="75" t="s">
        <v>100</v>
      </c>
      <c r="C49" s="53">
        <v>1</v>
      </c>
      <c r="D49" s="111"/>
      <c r="E49" s="54">
        <v>0</v>
      </c>
      <c r="F49" s="55">
        <f t="shared" si="11"/>
        <v>0</v>
      </c>
      <c r="G49" s="55">
        <f t="shared" si="12"/>
        <v>0</v>
      </c>
      <c r="H49" s="55"/>
      <c r="I49" s="55"/>
      <c r="J49" s="55"/>
      <c r="K49" s="123" t="s">
        <v>101</v>
      </c>
      <c r="L49" s="76" t="s">
        <v>75</v>
      </c>
      <c r="M49" s="49">
        <f t="shared" si="2"/>
        <v>0</v>
      </c>
    </row>
    <row r="50" spans="1:13" s="14" customFormat="1" ht="108.75" customHeight="1">
      <c r="A50" s="100">
        <v>46</v>
      </c>
      <c r="B50" s="79" t="s">
        <v>104</v>
      </c>
      <c r="C50" s="83">
        <v>2</v>
      </c>
      <c r="D50" s="112"/>
      <c r="E50" s="135">
        <v>0</v>
      </c>
      <c r="F50" s="131">
        <f t="shared" si="11"/>
        <v>0</v>
      </c>
      <c r="G50" s="131">
        <f t="shared" si="12"/>
        <v>0</v>
      </c>
      <c r="H50" s="81"/>
      <c r="I50" s="81"/>
      <c r="J50" s="81"/>
      <c r="K50" s="124" t="s">
        <v>113</v>
      </c>
      <c r="L50" s="81" t="s">
        <v>115</v>
      </c>
      <c r="M50" s="49">
        <f t="shared" si="2"/>
        <v>0</v>
      </c>
    </row>
    <row r="51" spans="1:13" s="14" customFormat="1" ht="98.25" customHeight="1">
      <c r="A51" s="105">
        <v>47</v>
      </c>
      <c r="B51" s="88" t="s">
        <v>106</v>
      </c>
      <c r="C51" s="53">
        <v>1</v>
      </c>
      <c r="D51" s="112"/>
      <c r="E51" s="54">
        <v>0</v>
      </c>
      <c r="F51" s="132">
        <f t="shared" si="11"/>
        <v>0</v>
      </c>
      <c r="G51" s="132">
        <f t="shared" si="12"/>
        <v>0</v>
      </c>
      <c r="H51" s="93"/>
      <c r="I51" s="93"/>
      <c r="J51" s="93"/>
      <c r="K51" s="125" t="s">
        <v>113</v>
      </c>
      <c r="L51" s="93" t="s">
        <v>115</v>
      </c>
      <c r="M51" s="49">
        <f t="shared" si="2"/>
        <v>0</v>
      </c>
    </row>
    <row r="52" spans="1:13" s="14" customFormat="1" ht="59.25" customHeight="1">
      <c r="A52" s="100">
        <v>48</v>
      </c>
      <c r="B52" s="79" t="s">
        <v>107</v>
      </c>
      <c r="C52" s="83">
        <v>1</v>
      </c>
      <c r="D52" s="112"/>
      <c r="E52" s="135">
        <v>0</v>
      </c>
      <c r="F52" s="131">
        <f t="shared" si="11"/>
        <v>0</v>
      </c>
      <c r="G52" s="131">
        <f t="shared" si="12"/>
        <v>0</v>
      </c>
      <c r="H52" s="81"/>
      <c r="I52" s="81"/>
      <c r="J52" s="81"/>
      <c r="K52" s="124" t="s">
        <v>113</v>
      </c>
      <c r="L52" s="81" t="s">
        <v>115</v>
      </c>
      <c r="M52" s="49">
        <f t="shared" si="2"/>
        <v>0</v>
      </c>
    </row>
    <row r="53" spans="1:13" s="14" customFormat="1" ht="231.75" customHeight="1">
      <c r="A53" s="100">
        <v>49</v>
      </c>
      <c r="B53" s="82" t="s">
        <v>108</v>
      </c>
      <c r="C53" s="83">
        <v>1</v>
      </c>
      <c r="D53" s="112"/>
      <c r="E53" s="135">
        <v>0</v>
      </c>
      <c r="F53" s="131">
        <f t="shared" si="11"/>
        <v>0</v>
      </c>
      <c r="G53" s="131">
        <f t="shared" si="12"/>
        <v>0</v>
      </c>
      <c r="H53" s="81"/>
      <c r="I53" s="81"/>
      <c r="J53" s="81"/>
      <c r="K53" s="124" t="s">
        <v>113</v>
      </c>
      <c r="L53" s="81" t="s">
        <v>115</v>
      </c>
      <c r="M53" s="49">
        <f t="shared" si="2"/>
        <v>0</v>
      </c>
    </row>
    <row r="54" spans="1:13" s="14" customFormat="1" ht="42" customHeight="1">
      <c r="A54" s="100">
        <v>50</v>
      </c>
      <c r="B54" s="79" t="s">
        <v>109</v>
      </c>
      <c r="C54" s="83">
        <v>5</v>
      </c>
      <c r="D54" s="112"/>
      <c r="E54" s="135">
        <v>0.23</v>
      </c>
      <c r="F54" s="131">
        <f t="shared" si="11"/>
        <v>0</v>
      </c>
      <c r="G54" s="131">
        <f t="shared" si="12"/>
        <v>0</v>
      </c>
      <c r="H54" s="81"/>
      <c r="I54" s="81"/>
      <c r="J54" s="81"/>
      <c r="K54" s="124" t="s">
        <v>113</v>
      </c>
      <c r="L54" s="81" t="s">
        <v>115</v>
      </c>
      <c r="M54" s="49">
        <f t="shared" si="2"/>
        <v>0</v>
      </c>
    </row>
    <row r="55" spans="1:13" s="14" customFormat="1" ht="39" customHeight="1">
      <c r="A55" s="100">
        <v>51</v>
      </c>
      <c r="B55" s="84" t="s">
        <v>110</v>
      </c>
      <c r="C55" s="83">
        <v>2</v>
      </c>
      <c r="D55" s="112"/>
      <c r="E55" s="135">
        <v>0.23</v>
      </c>
      <c r="F55" s="131">
        <f t="shared" si="11"/>
        <v>0</v>
      </c>
      <c r="G55" s="131">
        <f t="shared" si="12"/>
        <v>0</v>
      </c>
      <c r="H55" s="81"/>
      <c r="I55" s="81"/>
      <c r="J55" s="81"/>
      <c r="K55" s="124" t="s">
        <v>113</v>
      </c>
      <c r="L55" s="81" t="s">
        <v>115</v>
      </c>
      <c r="M55" s="49">
        <f t="shared" si="2"/>
        <v>0</v>
      </c>
    </row>
    <row r="56" spans="1:13" s="14" customFormat="1" ht="39" customHeight="1">
      <c r="A56" s="100">
        <v>52</v>
      </c>
      <c r="B56" s="85" t="s">
        <v>111</v>
      </c>
      <c r="C56" s="83">
        <v>3</v>
      </c>
      <c r="D56" s="112"/>
      <c r="E56" s="135">
        <v>0.23</v>
      </c>
      <c r="F56" s="131">
        <f t="shared" si="11"/>
        <v>0</v>
      </c>
      <c r="G56" s="131">
        <f t="shared" si="12"/>
        <v>0</v>
      </c>
      <c r="H56" s="81"/>
      <c r="I56" s="81"/>
      <c r="J56" s="81"/>
      <c r="K56" s="124" t="s">
        <v>113</v>
      </c>
      <c r="L56" s="81" t="s">
        <v>115</v>
      </c>
      <c r="M56" s="49">
        <f t="shared" si="2"/>
        <v>0</v>
      </c>
    </row>
    <row r="57" spans="1:13" s="14" customFormat="1" ht="40.5" customHeight="1">
      <c r="A57" s="100">
        <v>53</v>
      </c>
      <c r="B57" s="85" t="s">
        <v>112</v>
      </c>
      <c r="C57" s="83">
        <v>1</v>
      </c>
      <c r="D57" s="112"/>
      <c r="E57" s="135">
        <v>0.23</v>
      </c>
      <c r="F57" s="131">
        <f t="shared" si="11"/>
        <v>0</v>
      </c>
      <c r="G57" s="131">
        <f t="shared" si="12"/>
        <v>0</v>
      </c>
      <c r="H57" s="81"/>
      <c r="I57" s="81"/>
      <c r="J57" s="81"/>
      <c r="K57" s="124" t="s">
        <v>113</v>
      </c>
      <c r="L57" s="81" t="s">
        <v>115</v>
      </c>
      <c r="M57" s="49">
        <f t="shared" si="2"/>
        <v>0</v>
      </c>
    </row>
    <row r="58" spans="1:13" s="14" customFormat="1" ht="46.5" customHeight="1">
      <c r="A58" s="100">
        <v>54</v>
      </c>
      <c r="B58" s="79" t="s">
        <v>114</v>
      </c>
      <c r="C58" s="83">
        <v>1</v>
      </c>
      <c r="D58" s="112"/>
      <c r="E58" s="135">
        <v>0.23</v>
      </c>
      <c r="F58" s="131">
        <f t="shared" si="11"/>
        <v>0</v>
      </c>
      <c r="G58" s="131">
        <f t="shared" si="12"/>
        <v>0</v>
      </c>
      <c r="H58" s="81"/>
      <c r="I58" s="81"/>
      <c r="J58" s="81"/>
      <c r="K58" s="124" t="s">
        <v>113</v>
      </c>
      <c r="L58" s="81" t="s">
        <v>115</v>
      </c>
      <c r="M58" s="49">
        <f t="shared" si="2"/>
        <v>0</v>
      </c>
    </row>
    <row r="59" spans="1:13" s="14" customFormat="1" ht="229.5" customHeight="1">
      <c r="A59" s="100">
        <v>55</v>
      </c>
      <c r="B59" s="82" t="s">
        <v>117</v>
      </c>
      <c r="C59" s="83">
        <v>1</v>
      </c>
      <c r="D59" s="112"/>
      <c r="E59" s="135">
        <v>0</v>
      </c>
      <c r="F59" s="131">
        <f>D59*(1+E59)</f>
        <v>0</v>
      </c>
      <c r="G59" s="131">
        <f>F59*C59</f>
        <v>0</v>
      </c>
      <c r="H59" s="81"/>
      <c r="I59" s="81"/>
      <c r="J59" s="81"/>
      <c r="K59" s="124" t="s">
        <v>118</v>
      </c>
      <c r="L59" s="81" t="s">
        <v>115</v>
      </c>
      <c r="M59" s="49">
        <f t="shared" si="2"/>
        <v>0</v>
      </c>
    </row>
    <row r="60" spans="1:13" s="14" customFormat="1">
      <c r="A60" s="103"/>
      <c r="B60" s="9"/>
      <c r="C60" s="15"/>
      <c r="D60" s="107"/>
      <c r="E60" s="17"/>
      <c r="F60" s="26"/>
      <c r="G60" s="26"/>
      <c r="H60" s="18"/>
      <c r="I60" s="18"/>
      <c r="J60" s="18"/>
      <c r="K60" s="119"/>
      <c r="L60" s="36"/>
    </row>
    <row r="61" spans="1:13" s="14" customFormat="1">
      <c r="A61" s="103"/>
      <c r="B61" s="9"/>
      <c r="C61" s="15"/>
      <c r="D61" s="107"/>
      <c r="E61" s="17"/>
      <c r="F61" s="26"/>
      <c r="G61" s="133">
        <f>SUM(G5:G59)</f>
        <v>6986.4</v>
      </c>
      <c r="H61" s="50"/>
      <c r="I61" s="50"/>
      <c r="J61" s="50"/>
      <c r="K61" s="119"/>
      <c r="L61" s="36"/>
      <c r="M61" s="51">
        <f>SUM(M5:M59)</f>
        <v>0</v>
      </c>
    </row>
    <row r="62" spans="1:13">
      <c r="A62" s="104"/>
      <c r="B62" s="6"/>
    </row>
    <row r="63" spans="1:13">
      <c r="B63" s="6"/>
    </row>
    <row r="64" spans="1:13">
      <c r="B64" s="6"/>
    </row>
    <row r="65" spans="2:2">
      <c r="B65" s="6"/>
    </row>
    <row r="66" spans="2:2">
      <c r="B66" s="6"/>
    </row>
  </sheetData>
  <mergeCells count="9">
    <mergeCell ref="A2:L2"/>
    <mergeCell ref="B14:B15"/>
    <mergeCell ref="C14:C15"/>
    <mergeCell ref="D14:D15"/>
    <mergeCell ref="E14:E15"/>
    <mergeCell ref="F14:F15"/>
    <mergeCell ref="G14:G15"/>
    <mergeCell ref="K14:K15"/>
    <mergeCell ref="L14:L15"/>
  </mergeCells>
  <phoneticPr fontId="0" type="noConversion"/>
  <printOptions horizontalCentered="1"/>
  <pageMargins left="0.25" right="0.25" top="0.75" bottom="0.75" header="0.3" footer="0.3"/>
  <pageSetup paperSize="9" scale="58" firstPageNumber="18" orientation="landscape" r:id="rId1"/>
  <headerFooter alignWithMargins="0">
    <oddFooter>&amp;RStrona &amp;P</oddFooter>
  </headerFooter>
  <cellWatches>
    <cellWatch r="L5"/>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view="pageBreakPreview" zoomScale="70" zoomScaleNormal="100" zoomScaleSheetLayoutView="70" workbookViewId="0">
      <selection activeCell="M8" sqref="M8"/>
    </sheetView>
  </sheetViews>
  <sheetFormatPr defaultRowHeight="12.75"/>
  <cols>
    <col min="1" max="1" width="8.28515625" customWidth="1"/>
    <col min="2" max="2" width="108.85546875" customWidth="1"/>
    <col min="3" max="3" width="6.42578125" customWidth="1"/>
    <col min="4" max="4" width="12.28515625" style="12" customWidth="1"/>
    <col min="5" max="6" width="13.140625" customWidth="1"/>
    <col min="7" max="7" width="18.7109375" customWidth="1"/>
  </cols>
  <sheetData>
    <row r="1" spans="1:9">
      <c r="A1" s="151" t="s">
        <v>4</v>
      </c>
      <c r="B1" s="152"/>
      <c r="C1" s="152"/>
      <c r="D1" s="152"/>
      <c r="E1" s="152"/>
      <c r="F1" s="152"/>
      <c r="G1" s="152"/>
    </row>
    <row r="2" spans="1:9" ht="15.75">
      <c r="A2" s="25" t="s">
        <v>13</v>
      </c>
      <c r="C2" s="24"/>
      <c r="E2" s="24"/>
      <c r="F2" s="24"/>
    </row>
    <row r="3" spans="1:9" ht="15.75">
      <c r="A3" s="25" t="s">
        <v>129</v>
      </c>
      <c r="B3" s="24"/>
      <c r="C3" s="24"/>
      <c r="E3" s="24"/>
      <c r="F3" s="24"/>
      <c r="G3" s="24"/>
    </row>
    <row r="4" spans="1:9">
      <c r="A4" s="153" t="s">
        <v>7</v>
      </c>
      <c r="B4" s="154"/>
      <c r="C4" s="12"/>
      <c r="E4" s="12"/>
      <c r="F4" s="12"/>
      <c r="G4" s="12"/>
    </row>
    <row r="5" spans="1:9">
      <c r="A5" s="153" t="s">
        <v>14</v>
      </c>
      <c r="B5" s="154"/>
      <c r="C5" s="12"/>
      <c r="E5" s="12"/>
      <c r="F5" s="12"/>
      <c r="G5" s="12"/>
    </row>
    <row r="6" spans="1:9">
      <c r="A6" s="153" t="s">
        <v>8</v>
      </c>
      <c r="B6" s="154"/>
      <c r="C6" s="154"/>
      <c r="D6" s="154"/>
      <c r="E6" s="154"/>
      <c r="F6" s="12"/>
      <c r="G6" s="12"/>
    </row>
    <row r="7" spans="1:9">
      <c r="A7" s="153" t="s">
        <v>9</v>
      </c>
      <c r="B7" s="154"/>
      <c r="C7" s="12"/>
      <c r="E7" s="12"/>
      <c r="F7" s="12"/>
      <c r="G7" s="12"/>
    </row>
    <row r="8" spans="1:9" ht="15.75">
      <c r="A8" s="11"/>
      <c r="B8" s="12"/>
      <c r="C8" s="12"/>
      <c r="E8" s="12"/>
      <c r="F8" s="12"/>
      <c r="G8" s="12"/>
    </row>
    <row r="9" spans="1:9" ht="51">
      <c r="A9" s="21" t="s">
        <v>1</v>
      </c>
      <c r="B9" s="23" t="s">
        <v>2</v>
      </c>
      <c r="C9" s="21" t="s">
        <v>3</v>
      </c>
      <c r="D9" s="39" t="s">
        <v>5</v>
      </c>
      <c r="E9" s="21" t="s">
        <v>123</v>
      </c>
      <c r="F9" s="21" t="s">
        <v>6</v>
      </c>
      <c r="G9" s="21" t="s">
        <v>0</v>
      </c>
    </row>
    <row r="10" spans="1:9" ht="294" customHeight="1">
      <c r="A10" s="21">
        <v>1</v>
      </c>
      <c r="B10" s="2" t="str">
        <f>IF(ISBLANK(Cena!B5),"",Cena!B5)</f>
        <v xml:space="preserve">Komputer stacjonarny. 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7425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v>
      </c>
      <c r="C10" s="2">
        <f>IF(ISBLANK(Cena!C5),"",Cena!C5)</f>
        <v>10</v>
      </c>
      <c r="D10" s="40" t="s">
        <v>19</v>
      </c>
      <c r="E10" s="3" t="s">
        <v>122</v>
      </c>
      <c r="F10" s="4" t="s">
        <v>70</v>
      </c>
      <c r="G10" s="4" t="s">
        <v>70</v>
      </c>
    </row>
    <row r="11" spans="1:9" ht="350.25" customHeight="1">
      <c r="A11" s="21">
        <v>2</v>
      </c>
      <c r="B11" s="2" t="str">
        <f>IF(ISBLANK(Cena!B6),"",Cena!B6)</f>
        <v xml:space="preserve">Komputer przenosny 
Komputer  przenośny wykorzystywany do programowania aplikacji obliczeniowych (w środowisku LabView) oraz pracy CAD/CAM/CAE w sytemach CREO i NX.  :
• Procesor powinien osiągać w teście wydajności Passmark CPU Mark wynik co najmniej 4685 punktów wynik dostępny na stronie https://www.cpubenchmark.net
• Pamięć: min. 8 GB, DDR4-2133 
• Ekran: przekątna 15,6", rozdzielczość 1920 x 1080,  matowy
• Karta graficzna: dwie karty graficzne:
1. Zintegrowana w procesorze z możliwością  dynamicznego przydzielenia pamięci systemowej, ze sprzętowym wsparciem dla DirectX 12. Oferowana karta graficzna musi osiągać w teście PassMark Performance Test co najmniej wynik 937 punktów w G3D Mark, wynik dostępny na stronie: https://www.videocardbenchmark.net/gpu.php?gpu=Intel+HD+620&amp;id=3592
2. Niezintegrowana z procesorem karta graficzna posiadająca własną pamięć  2048 MB GDDR5 (pamięć własna). Oferowana karta graficzna musi osiągać w teście PassMark Performance Test co najmniej wynik 1233 punktów w G3D Mark , wynik dostępny na stronie: https://www.videocardbenchmark.net/gpu.php?gpu=GeForce+940M 
• Dysk twardy: dwa dyski wbudowane: dysk 256 GB SSD M.2, dysk 1 TB HDD SATA
• Karta dźwiękowa: zintegrowana
• Złącza: USB 3.0 - 3 szt.;  USB 2.0 -1 szt, RJ-45 (LAN) - 1 szt; HDMI -1 szt.; D-Sub -  1 szt.;  Wyjście słuchawkowe/wejście mikrofonowe Combo) - 1 szt.
• Komunikacja: WLAN w standardach ac/a/b/g/n;  Bluetooth;  Karta sieciowa  10/100/1000 Mbps
• Wyposażenie: klawiatura podświetlana z blokiem numerycznym, wielodotykowy touchpad, czytnik kart pamięci SD, głośniki stereo, wbudowany mikrofon, kamera 1 MPix, czytnik linii papilarnych, 
• Akumulator: Li-Ion lub lepszy, min. 3 komorowy, min. 3500 mAh
• Waga: maksymalne 2 kg
• Wymiary maksymalne: szerokość 380 mm, głębokość 255 mm, wysokość 20 mm
• Zasilacz (moc dopasowana do komponentów i kabel zasilający w komplecie),
• Gwarancja 36 miesięcy „next business day” – naprawa lub wymiana sprzętu w następnym dniu roboczym w miejscu instalacji
• System operacyjny: zainstalowany Windows 10 64bit PL
</v>
      </c>
      <c r="C11" s="2">
        <f>IF(ISBLANK(Cena!C6),"",Cena!C6)</f>
        <v>1</v>
      </c>
      <c r="D11" s="40" t="s">
        <v>18</v>
      </c>
      <c r="E11" s="3" t="s">
        <v>120</v>
      </c>
      <c r="F11" s="4" t="s">
        <v>70</v>
      </c>
      <c r="G11" s="4" t="s">
        <v>70</v>
      </c>
      <c r="I11" t="s">
        <v>32</v>
      </c>
    </row>
    <row r="12" spans="1:9" ht="155.25" customHeight="1">
      <c r="A12" s="22">
        <v>3</v>
      </c>
      <c r="B12" s="2" t="str">
        <f>IF(ISBLANK(Cena!B7),"",Cena!B7)</f>
        <v>Urządzenie wielofunkcyjne mono
Technologia druku:  druk laserowy, monochromatyczny, Funkcje drukowanie: kopiowanie i skanowanie; Prędkość druku w czerni: (A4, tryb normal) 30 str/min; Jakość druku (tryb best): 2400 x 600; Normatywny cykl pracy (miesięcznie, format A4): 10000 str./miesiąc; Czas wydruku pierwszej strony (A4): max. 8.5 sekundy; Typ skanera  Płaski, CIS; Optyczna rozdzielczość skanowania:2400 x 600 dpi; Maksymalny format skanowania:  A4; Szybkość kopiowania (automatyczny podajnik): 30 str./min.; Rozdzielczość kopiowania:   600 x 600 dpi; Szybkość procesora min.: 266 Mhz; Maksymalna pojemność podajnika (arkusze): 250 arkuszy; Nośniki: Papier zwykły, Koperty, Etykiety; Druk dwustronny: Automatyczny, Standardowe wymiary nośników: A4, A5, A6, B5, DL Letter, Formaty niestandardowe; Zalecana gramatura nośników: od60 do 163 g/m2; Pamięć   min. 32 MB; Wyświetlacz : Wbudowany ; Rozwiązania komunikacyjne USB 2.0; 10Base-T/100Base-TX; Obsługiwane systemy operacyjne Microsoft® Windows®  XP Professional, Windows 7 -32 I -64 bit; Mac OS X v10.5 lub nowsze; Zasilanie  220–240 V AC 50/60 Hz; Waga Max. 12 Kg; Zawartość opakowania  Drukarka, kabel zasilania, kabel USB 2.0, płyta CD (z instrukcją użytkownika i oprogramowaniem drukarki), toner startowy ; Gwarancja 2 lata. Dodatkowo 1 toner oryginalny (do każdego urządzenia) o wydajności min. 2600 stron.</v>
      </c>
      <c r="C12" s="2">
        <f>IF(ISBLANK(Cena!C7),"",Cena!C7)</f>
        <v>2</v>
      </c>
      <c r="D12" s="40" t="s">
        <v>19</v>
      </c>
      <c r="E12" s="3" t="s">
        <v>120</v>
      </c>
      <c r="F12" s="4" t="s">
        <v>70</v>
      </c>
      <c r="G12" s="4" t="s">
        <v>70</v>
      </c>
    </row>
    <row r="13" spans="1:9" ht="27" customHeight="1">
      <c r="A13" s="21">
        <v>4</v>
      </c>
      <c r="B13" s="2" t="str">
        <f>IF(ISBLANK(Cena!B8),"",Cena!B8)</f>
        <v xml:space="preserve">Dysk SSD 256GB z interfejsem SATA, wewnętrzny. Prędkość odczytu min. 560 MB/s, prędkość  zapisu min. 520 MB/s </v>
      </c>
      <c r="C13" s="2">
        <f>IF(ISBLANK(Cena!C8),"",Cena!C8)</f>
        <v>5</v>
      </c>
      <c r="D13" s="13" t="s">
        <v>18</v>
      </c>
      <c r="E13" s="3" t="s">
        <v>120</v>
      </c>
      <c r="F13" s="4" t="s">
        <v>70</v>
      </c>
      <c r="G13" s="4" t="s">
        <v>70</v>
      </c>
    </row>
    <row r="14" spans="1:9" ht="30" customHeight="1">
      <c r="A14" s="21">
        <v>5</v>
      </c>
      <c r="B14" s="2" t="str">
        <f>IF(ISBLANK(Cena!B9),"",Cena!B9)</f>
        <v xml:space="preserve">Mysz optyczna przewodowa,• mysz optyczna z rolką, sensor optyczny o rozdzielczości 800 dpi, 3 przyciski (w tym 1 pokrętło), złącze USB, kolor czarny mysz , kabel długość 180 cm. </v>
      </c>
      <c r="C14" s="2">
        <f>IF(ISBLANK(Cena!C9),"",Cena!C9)</f>
        <v>10</v>
      </c>
      <c r="D14" s="41" t="s">
        <v>19</v>
      </c>
      <c r="E14" s="3" t="s">
        <v>120</v>
      </c>
      <c r="F14" s="4" t="s">
        <v>70</v>
      </c>
      <c r="G14" s="4" t="s">
        <v>70</v>
      </c>
    </row>
    <row r="15" spans="1:9" ht="30" customHeight="1">
      <c r="A15" s="22">
        <v>6</v>
      </c>
      <c r="B15" s="2" t="str">
        <f>IF(ISBLANK(Cena!B10),"",Cena!B10)</f>
        <v xml:space="preserve">Klawiatura przewodowa, złącze USB, układ US o niskim skoku, poziomy enter, duży backspace, odporna na zachlapanie, składane nóżki, kolor czarny,  </v>
      </c>
      <c r="C15" s="2">
        <f>IF(ISBLANK(Cena!C10),"",Cena!C10)</f>
        <v>10</v>
      </c>
      <c r="D15" s="41" t="s">
        <v>19</v>
      </c>
      <c r="E15" s="3" t="s">
        <v>120</v>
      </c>
      <c r="F15" s="4" t="s">
        <v>70</v>
      </c>
      <c r="G15" s="4" t="s">
        <v>70</v>
      </c>
    </row>
    <row r="16" spans="1:9" ht="183" customHeight="1">
      <c r="A16" s="21">
        <v>7</v>
      </c>
      <c r="B16" s="2" t="str">
        <f>IF(ISBLANK(Cena!B11),"",Cena!B11)</f>
        <v xml:space="preserve">Switch, Typ przełącznika: Unmanaged ; Przełącznik wielowarstwowy: L2 ; obsługa jakość serwisu (QoS): Tak ;Zarządzanie przez stronę www: Nie ; Łączność: Podstawowe przełączanie RJ-45; Liczba portów Ethernet:min. 16 ; Podstawowe przełączania Ethernet RJ-45 porty typ: Gigabit Ethernet (10/100/1000); Technologia okablowania Copper Ethernet: 1000BASE-T,100BASE-TX,10BASE-T ;Ilość portów Gigabit Ethernet: min. 16 ; Sieć komputerowa: Standardy komunikacyjne: IEEE 802.1p,IEEE 802.3,IEEE 802.3ab,IEEE 802.3az,IEEE 802.3u,IEEE 802.3x; Pełny dupleks: Tak ; Blokowanie head-of-line (HOL): Tak ; Podpora kontroli przepływu: Tak 
Automatyczne MDI/MDI-X: Tak ; Przekazanie (audycja) Danych: Przepustowość rutowania/przełączania: 32 Gbit/s; Przepustowość: 23.8 Mpps; Liczba kolejek: 4 ; Zgodny z Jumbo Frames: Tak ; Design: Kolor produktu: Czarny; Diody LED: Tak ; Certyfikaty: UL (UL 60950), CSA (CSA 22.2), CE mark, FCC Part 15 (CFR 47) Class A, FCC Class B ; Pojemność pamięci wewnętrznej: 128 MB; Zarządzanie energią: Napięcie wejściowe AC: 110-240 V, Częstotliwość wejściowa AC: 50/60 Hz; Warunki zewnętrzne: Zakres temperatur (eksploatacja): 0 - 40 °C; Zakres temperatur (przechowywanie): -20 - 70 °C; Zakres wilgotności względnej: 10 - 90 %; Dopuszczalna wilgotność względna: 5 - 90 %
Waga i rozmiary: max.: Szerokość produktu: 279.4 mm; Długość urządzenia: 170 mm; Wysokość urządzenia: 44.5 mm, Waga max. produktu: 2130 g.
</v>
      </c>
      <c r="C16" s="2">
        <f>IF(ISBLANK(Cena!C11),"",Cena!C11)</f>
        <v>1</v>
      </c>
      <c r="D16" s="41" t="s">
        <v>19</v>
      </c>
      <c r="E16" s="3" t="s">
        <v>120</v>
      </c>
      <c r="F16" s="4" t="s">
        <v>70</v>
      </c>
      <c r="G16" s="4" t="s">
        <v>70</v>
      </c>
    </row>
    <row r="17" spans="1:8" ht="54.75" customHeight="1">
      <c r="A17" s="21">
        <v>8</v>
      </c>
      <c r="B17" s="2" t="str">
        <f>IF(ISBLANK(Cena!B12),"",Cena!B12)</f>
        <v xml:space="preserve">Monitor 29 cali Przekątna 29" , Matryca    IPS LED, Pokrycie Przestrzeni Barw  ponad 99% sRGB; Liczba kolorów      16,7 miliona ,Współczynnik proporcji 21:, Rozdzielczość 2560 x 1080, jasność cd/m2  większa równa 250; Kontrast statyczny 1000:1 , kontrast DFC      10.000.000:1, Czas reakacji (GTG) 5, Kąty widzenia w poziomie / w pionie (CR≥10)      178/178; HDMI-Tak x 2, Wyjście słuchawkowe -Tak, </v>
      </c>
      <c r="C17" s="2">
        <v>1</v>
      </c>
      <c r="D17" s="13" t="s">
        <v>26</v>
      </c>
      <c r="E17" s="8" t="s">
        <v>27</v>
      </c>
      <c r="F17" s="33">
        <v>3</v>
      </c>
      <c r="G17" s="8" t="s">
        <v>28</v>
      </c>
    </row>
    <row r="18" spans="1:8" ht="12.75" customHeight="1">
      <c r="A18" s="22">
        <v>9</v>
      </c>
      <c r="B18" s="2" t="str">
        <f>IF(ISBLANK(Cena!B13),"",Cena!B13)</f>
        <v>Kamera Internetowa o rozdzielczości fizycznej matrycy minimum…2MP  szklaną optyką i możliwością sterowania ostrością i czasem naświetlania z poziomu NI Labview</v>
      </c>
      <c r="C18" s="2">
        <v>4</v>
      </c>
      <c r="D18" s="13" t="s">
        <v>29</v>
      </c>
      <c r="E18" s="3" t="s">
        <v>120</v>
      </c>
      <c r="F18" s="4" t="s">
        <v>70</v>
      </c>
      <c r="G18" s="4" t="s">
        <v>70</v>
      </c>
    </row>
    <row r="19" spans="1:8" ht="204">
      <c r="A19" s="21">
        <v>10</v>
      </c>
      <c r="B19" s="2" t="str">
        <f>IF(ISBLANK(Cena!B14),"",Cena!B14)</f>
        <v>Komputer stacjonarny- Zastosowanie: Komputer będzie wykorzystywany do analizy obrazów w systemach wizyjnych oraz do tworzenia modeli kompletowych opartych na metodzie elementów skończonych. Będzie pełnił rolę stanowiska badawczego wykorzystywanego przez studentów. Procesor Procesor powinien osiągać w teście wydajności PassMark - CPU Mark co najmniej wynik 12340 punktów (wynik dostępny: http://www.cpubenchmark.net/cpu_list.php) 
Płyta główna Wewnętrzne złącza: min. 1 x USB 3.1 , min. 2 x PCIe 3.0 x16, min. 2 x PCIe 2.0 x1, min. SATA III (6 Gb/s), Zewnętrzne złącza: min. 4 x USB 3.1, min. 6 x Audio jack, min. 1 x HDMI, min. 1 x USB 3.1 Gen.2, min. 1 x RJ45 (LAN), min. 1 x DVI-D  Płyta główna musi umożliwiać współpracę dwóch kart graficznych Pamięć operacyjna min. 16 GB DDR4, min. 3200MHz z możliwością rozbudowy do 64GB (przynajmniej 2 wolne sloty) Dysk twardy SSD pojemność min. 240 GB, możliwość rozbudowy o kolejny dysk SSD (dla systemu operacyjnego) Dysk twardy magnetyczny pojemność min. 2TB, możliwość rozbudowy o kolejny dysk twardy, Napęd optyczny DVD+/-RW/R DL, Karta graficzna Komponent graficzny niezintegrowany z procesorem, z własną pamięcią minimum 6GB oraz GPU do obliczeń równoległych. Karta graficzna powinna osiągać w teście wydajności G3D Mark co najmniej wynik 8713 punktów. (wynik dostępny: http://www.videocardbenchmark.net/high_end_gpus.html) , Karta sieciowa 10/100/1000 MBit/s Ethernet RJ 45 (zintegrowana z płytą główną), Karta dźwiękowa Zintegrowana z płytą główną, Obudowa  Co najmniej dwa gniazda USB wyprowadzone na przód obudowy, w tym co najmniej jedno USB 3.1, Klawiatura Przewodowa pod USB w układzie polski programisty, Mysz Przewodowa optyczna pod USB z min. dwoma klawiszami oraz rolką,Zasilacz wewnętrzny Moc min. 600W, certyfikat 80 PLUS Bronze lub wyższy, min. sprawność  87% przy 230V oraz 20-100% obciążeniu, Zainstalowane oprogramowanie Windows 10 (64 bit) PL Professional na dysku SSD</v>
      </c>
      <c r="C19" s="2">
        <f>IF(ISBLANK(Cena!C14),"",Cena!C14)</f>
        <v>1</v>
      </c>
      <c r="D19" s="13" t="s">
        <v>26</v>
      </c>
      <c r="E19" s="3" t="s">
        <v>120</v>
      </c>
      <c r="F19" s="4" t="s">
        <v>70</v>
      </c>
      <c r="G19" s="4" t="s">
        <v>70</v>
      </c>
    </row>
    <row r="20" spans="1:8" ht="25.5">
      <c r="A20" s="21">
        <v>11</v>
      </c>
      <c r="B20" s="2" t="str">
        <f>IF(ISBLANK(Cena!B16),"",Cena!B16)</f>
        <v>Monitor
Ekran min. 28", Rozdzielczość 3840 x 2160 (UHD 4K), Porty HDMI, DVI</v>
      </c>
      <c r="C20" s="2">
        <f>IF(ISBLANK(Cena!C16),"",Cena!C16)</f>
        <v>1</v>
      </c>
      <c r="D20" s="13" t="s">
        <v>26</v>
      </c>
      <c r="E20" s="3" t="s">
        <v>120</v>
      </c>
      <c r="F20" s="4" t="s">
        <v>70</v>
      </c>
      <c r="G20" s="4" t="s">
        <v>70</v>
      </c>
    </row>
    <row r="21" spans="1:8" ht="25.5">
      <c r="A21" s="22">
        <v>12</v>
      </c>
      <c r="B21" s="2" t="str">
        <f>IF(ISBLANK(Cena!B17),"",Cena!B17)</f>
        <v>Dysk zewnętrzny USB 3.0; pojemność min. 4 TB; format 2,5"; interfejs USB 3.0 kompatybilny z USB 2.0
zasilanie z portu USB</v>
      </c>
      <c r="C21" s="2">
        <f>IF(ISBLANK(Cena!C17),"",Cena!C17)</f>
        <v>1</v>
      </c>
      <c r="D21" s="13" t="s">
        <v>26</v>
      </c>
      <c r="E21" s="3" t="s">
        <v>120</v>
      </c>
      <c r="F21" s="4" t="s">
        <v>70</v>
      </c>
      <c r="G21" s="4" t="s">
        <v>70</v>
      </c>
    </row>
    <row r="22" spans="1:8" ht="201.75" customHeight="1">
      <c r="A22" s="21">
        <v>13</v>
      </c>
      <c r="B22" s="2" t="str">
        <f>IF(ISBLANK(Cena!B18),"",Cena!B18)</f>
        <v xml:space="preserve">Komputer AIO (All in One)
Procesor: procesor o wydajności minimalnej wg CPU Benchmarks z dnia 3.10.2017-2600 p  https://www.cpubenchmark.net/high_end_cpus.html
Pamięć RAM: 8 GB (DIMM DDR3, 1600 MHz)
Typ ekranu: Matowy, LED, IPS
Przekątna ekranu: 21,5", Rozdzielczość ekranu:1920 x 1080 (FullHD), Karta graficzna: zewnętrzna 1024 MB, Wielkość pamięci karty graficznej: 512 MB GDDR3 (pamięć własna), Dysk twardy: 240 GB SSD SATA III, Wbudowane napędy optyczne: Nagrywarka DVD+/-RW DualLayer, Dźwięk: wbudowany mikrofon, wbudowany głośnik, Zintegrowana karta dźwiękowa zgodna z Intel High Definition Audio
Kamera internetowa: 0.3 Mpix, Łączność: LAN 10/100/1000 Mbps, Wi-Fi: 802.11 b/g/n, Bluetooth, Rodzaje wejść / wyjść - panel tylny: USB 2.0 - 2 szt. Wyjście słuchawkowe/wejście mikrofonowe - 1 szt. HDMI - 1 szt. RJ-45 (LAN) - 1 szt. Czytnik kart pamięci - 1 szt. DC-in (wejście zasilania) - 1 szt. USB 3.1 Gen. 1 (USB 3.0) - 2 szt. Zasilacz 65 W
Zainstalowany system operacyjny: Microsoft Windows 10 Home PL (wersja 64-bitowa) Dołączone oprogramowanie: Partycja recovery (opcja przywrócenia systemu z HDD) Wysokość ok. 397 mm, Szerokość ok. 539 mm, Głębokość ok. 185 mm, masa ok. 5,5 kg, Dołączone akcesoria: Mysz przewodowa, Zasilacz, Klawiatura przewodowa
</v>
      </c>
      <c r="C22" s="2">
        <f>IF(ISBLANK(Cena!C18),"",Cena!C18)</f>
        <v>4</v>
      </c>
      <c r="D22" s="13" t="s">
        <v>42</v>
      </c>
      <c r="E22" s="3" t="s">
        <v>120</v>
      </c>
      <c r="F22" s="4" t="s">
        <v>70</v>
      </c>
      <c r="G22" s="4" t="s">
        <v>70</v>
      </c>
    </row>
    <row r="23" spans="1:8" ht="395.25">
      <c r="A23" s="21">
        <v>14</v>
      </c>
      <c r="B23" s="2" t="str">
        <f>IF(ISBLANK(Cena!B19),"",Cena!B19)</f>
        <v xml:space="preserve">Komputer AIO (All in One)
Procesor: procesor o wydajności minimalnej wg CPU Benchmarks z dnia 3.10.2017 - 6500 p https://www.cpubenchmark.net/high_end_cpus.html
Pamięć RAM:12 GB (SO-DIMM DDR4, 2133 MHz)
Maksymalna obsługiwana ilość pamięci RAM: 32 GB
Ilość gniazd pamięci (ogółem / wolne):2/0
Typ ekranu: Matowy, LED
Przekątna ekranu: 23"
Rozdzielczość ekranu:1920 x 1080 (FullHD)
Karta graficzna: zintegrowana 
Wielkość pamięci karty graficznej: Pamięć współdzielona
Dysk twardy: 256 GB SSD SATA III
Wbudowane napędy optyczne: Nagrywarka DVD+/-RW
Dźwięk: wbudowany mikrofon, wbudowane głośniki stereo
Zintegrowana karta dźwiękowa zgodna z Intel High Definition Audio
Kamera internetowa: 1.3 Mpix
Łączność: LAN 10/100/1000 Mbps
Wi-Fi: 802.11 b/g/n/ac
Bluetooth
Rodzaje wejść / wyjść - panel tylny: HDMI out - 1 szt.
RJ-45 (LAN) - 1 szt.
USB 2.0 - 3 szt.
DC-in (wejście zasilania) - 1 szt.
Rodzaje wejść / wyjść - panel boczny USB 3.1 Gen. 1 (USB 3.0) - 2 szt.
Wyjście słuchawkowe/wejście mikrofonowe - 1 szt.
Czytnik kart pamięci - 1 szt.
Zasilacz 120 W
Zainstalowany system operacyjny: Microsoft Windows 10 Home PL (wersja 64-bitowa)
Dołączone akcesoria: mysz przewodowa, klawiatura przewodowa, Zasilacz
</v>
      </c>
      <c r="C23" s="2">
        <f>IF(ISBLANK(Cena!C19),"",Cena!C19)</f>
        <v>1</v>
      </c>
      <c r="D23" s="13" t="s">
        <v>43</v>
      </c>
      <c r="E23" s="3" t="s">
        <v>120</v>
      </c>
      <c r="F23" s="4" t="s">
        <v>70</v>
      </c>
      <c r="G23" s="4" t="s">
        <v>70</v>
      </c>
    </row>
    <row r="24" spans="1:8" ht="95.25" customHeight="1">
      <c r="A24" s="22">
        <v>15</v>
      </c>
      <c r="B24" s="2" t="str">
        <f>IF(ISBLANK(Cena!B20),"",Cena!B20)</f>
        <v xml:space="preserve">Pamięć USB
Pojemność: 64 GB
Interfejs: USB 3.1 Gen. 1 (USB 3.0)
Prędkość odczytu (maksymalna): 100 MB/s, nie minej niż 90MB/s
Szerokość: 22 mm
Wysokość: 56 mm
Grubość: 11 mm
</v>
      </c>
      <c r="C24" s="2">
        <f>IF(ISBLANK(Cena!C20),"",Cena!C20)</f>
        <v>8</v>
      </c>
      <c r="D24" s="13" t="s">
        <v>44</v>
      </c>
      <c r="E24" s="3" t="s">
        <v>120</v>
      </c>
      <c r="F24" s="4" t="s">
        <v>70</v>
      </c>
      <c r="G24" s="4" t="s">
        <v>70</v>
      </c>
    </row>
    <row r="25" spans="1:8" ht="54" customHeight="1">
      <c r="A25" s="21">
        <v>16</v>
      </c>
      <c r="B25" s="2" t="str">
        <f>IF(ISBLANK(Cena!B21),"",Cena!B21)</f>
        <v xml:space="preserve">Monochromatyczna drukarka laserowa formatu A4 wyposażona w kartę sieciową, automatyczny podajnik dokumentów, tryb duplex, zintegrowana z kolorowym skanerem, posiadająca funkcje kopiowania. Zgodna z systemem Windows w wersji co najmniej 7. Rozdzielczoœc skanowania 600 dpi. Podajnik 250 arkuszy, prędkość druku co najmniej 25 ppm, toner na co najmniej 1200 stron. 64 MB wbudowanej pamięci, 
</v>
      </c>
      <c r="C25" s="2">
        <f>IF(ISBLANK(Cena!C21),"",Cena!C21)</f>
        <v>1</v>
      </c>
      <c r="D25" s="13" t="s">
        <v>43</v>
      </c>
      <c r="E25" s="3" t="s">
        <v>120</v>
      </c>
      <c r="F25" s="4" t="s">
        <v>70</v>
      </c>
      <c r="G25" s="4" t="s">
        <v>70</v>
      </c>
    </row>
    <row r="26" spans="1:8" ht="165.75">
      <c r="A26" s="21">
        <v>17</v>
      </c>
      <c r="B26" s="2" t="str">
        <f>IF(ISBLANK(Cena!B22),"",Cena!B22)</f>
        <v>Konwerter RS-232/422/485 na USB w wersji przemysłowej: izolacja 2000V, zasilanie 9~48VDC, temperatura pracy od -40°C do 85°C.-  Cechy:    1.Konwertuje USB na 1 RS-232, RS-485 lub RS-422;    2.Stabilna praca,    3.Maksymalnie 32 punkty końcowe po RS-485/422,    4.Odległość transmisji RS-485/422do 1200m,    5.Ochrona izolacyjna 2KVAC na porcie szeregowym,    6.Automatyczna detekcja szybkości transmisji szregowej, prędkość transmisji: 300~115200bps,    7.Przemysłowa konstrukcja, obudowa IP30,    8.Bezwentylatorowy, niski pobór mocy,    9.Plug and play, zewnętrzne zasilanie 9-48VDC lub zasilanie z portu USB,    10.Temperatura przechowywania: -40ºC~85ºC; wilgotność 5% to 95%. Parametry komunikacyjne:    Port szeregowy: 1 RS-232/485/422,    USB: VCC, D+,D-,GND,    RS-485: D+, D-,    RS-422: T+, T-, R+, R-,    RS-232: DCD, RXD, TXD, DTR, GND, DSR, RTS, CTSm,    Parzystość bitów: None, Even, Odd, Space, Mark,    Data bity: 7bit, 8bit,    Stop bity: 1bit, 2bit.    Prędkość transmisji: 300bps~115200bps,    Kontrola przepływu: nie jest wymagane sterowanie przepływem,    RS-485/422 do 32 odbiorników,    Odległość transmisji: RS-485/422 do 1200m, RS-232 do 15m, USB do 5m. Interfejs:    Port USB: USB typ A żeński,    RS-232: męskie DB9,    RS-485/422: 5 bitów,    RS-485/422: ochrona izolacyjne 2KVAC, ochrona elektrostatyczna 8KV,    Zasilanie: ochrona elektrostatyczna 8KV. Diody LED:    Power (PWR),    Wysyłanie danych na porcie szeregowym: TX,    Odbieranie danych na porcie szeregowym: RX, Zasilanie:    Napięcie zasilania: 12VDC (9~48VDC),    Pobór mocy bez obciążenia: 0.348W@12VDC,    Pobór mocy przy pełnym obciążeniu: 0.384W@12VDC</v>
      </c>
      <c r="C26" s="2">
        <v>1</v>
      </c>
      <c r="D26" s="41" t="s">
        <v>26</v>
      </c>
      <c r="E26" s="3" t="s">
        <v>120</v>
      </c>
      <c r="F26" s="4" t="s">
        <v>70</v>
      </c>
      <c r="G26" s="4" t="s">
        <v>70</v>
      </c>
    </row>
    <row r="27" spans="1:8" ht="15.75" customHeight="1">
      <c r="A27" s="22">
        <v>18</v>
      </c>
      <c r="B27" s="2" t="str">
        <f>IF(ISBLANK(Cena!B23),"",Cena!B23)</f>
        <v>Bateria dedykowana do notebooka SONY PCG-6122M o pojemności min. 4400 mAh</v>
      </c>
      <c r="C27" s="2">
        <v>2</v>
      </c>
      <c r="D27" s="41" t="s">
        <v>26</v>
      </c>
      <c r="E27" s="3" t="s">
        <v>120</v>
      </c>
      <c r="F27" s="4" t="s">
        <v>70</v>
      </c>
      <c r="G27" s="45" t="s">
        <v>121</v>
      </c>
      <c r="H27" s="46"/>
    </row>
    <row r="28" spans="1:8" ht="169.5" customHeight="1">
      <c r="A28" s="21">
        <v>19</v>
      </c>
      <c r="B28" s="2" t="s">
        <v>52</v>
      </c>
      <c r="C28" s="2">
        <v>3</v>
      </c>
      <c r="D28" s="41" t="s">
        <v>26</v>
      </c>
      <c r="E28" s="86" t="s">
        <v>105</v>
      </c>
      <c r="F28" s="4" t="s">
        <v>70</v>
      </c>
      <c r="G28" s="45" t="s">
        <v>121</v>
      </c>
      <c r="H28" s="46"/>
    </row>
    <row r="29" spans="1:8" ht="102">
      <c r="A29" s="21">
        <v>20</v>
      </c>
      <c r="B29" s="2" t="s">
        <v>58</v>
      </c>
      <c r="C29" s="2">
        <v>1</v>
      </c>
      <c r="D29" s="3" t="s">
        <v>26</v>
      </c>
      <c r="E29" s="86" t="s">
        <v>105</v>
      </c>
      <c r="F29" s="48">
        <v>3</v>
      </c>
      <c r="G29" s="5" t="s">
        <v>28</v>
      </c>
    </row>
    <row r="30" spans="1:8" ht="38.25">
      <c r="A30" s="22">
        <v>21</v>
      </c>
      <c r="B30" s="2" t="s">
        <v>59</v>
      </c>
      <c r="C30" s="2">
        <v>1</v>
      </c>
      <c r="D30" s="8" t="s">
        <v>26</v>
      </c>
      <c r="E30" s="86" t="s">
        <v>105</v>
      </c>
      <c r="F30" s="33">
        <v>3</v>
      </c>
      <c r="G30" s="8" t="s">
        <v>28</v>
      </c>
    </row>
    <row r="31" spans="1:8">
      <c r="A31" s="21">
        <v>22</v>
      </c>
      <c r="B31" s="2" t="s">
        <v>54</v>
      </c>
      <c r="C31" s="2">
        <v>3</v>
      </c>
      <c r="D31" s="8" t="s">
        <v>26</v>
      </c>
      <c r="E31" s="86" t="s">
        <v>105</v>
      </c>
      <c r="F31" s="33">
        <v>3</v>
      </c>
      <c r="G31" s="8" t="s">
        <v>28</v>
      </c>
    </row>
    <row r="32" spans="1:8" ht="76.5">
      <c r="A32" s="21">
        <v>23</v>
      </c>
      <c r="B32" s="2" t="s">
        <v>71</v>
      </c>
      <c r="C32" s="61">
        <v>1</v>
      </c>
      <c r="D32" s="40" t="s">
        <v>72</v>
      </c>
      <c r="E32" s="3" t="s">
        <v>120</v>
      </c>
      <c r="F32" s="62" t="s">
        <v>70</v>
      </c>
      <c r="G32" s="63" t="s">
        <v>70</v>
      </c>
    </row>
    <row r="33" spans="1:7" ht="51">
      <c r="A33" s="22">
        <v>24</v>
      </c>
      <c r="B33" s="2" t="s">
        <v>66</v>
      </c>
      <c r="C33" s="64">
        <v>2</v>
      </c>
      <c r="D33" s="65" t="s">
        <v>26</v>
      </c>
      <c r="E33" s="86" t="s">
        <v>105</v>
      </c>
      <c r="F33" s="66">
        <v>5</v>
      </c>
      <c r="G33" s="67" t="s">
        <v>49</v>
      </c>
    </row>
    <row r="34" spans="1:7" ht="216.75">
      <c r="A34" s="21">
        <v>25</v>
      </c>
      <c r="B34" s="68" t="s">
        <v>73</v>
      </c>
      <c r="C34" s="15">
        <v>1</v>
      </c>
      <c r="D34" s="77" t="s">
        <v>102</v>
      </c>
      <c r="E34" s="86" t="s">
        <v>105</v>
      </c>
      <c r="F34" s="78" t="s">
        <v>103</v>
      </c>
      <c r="G34" s="77" t="s">
        <v>28</v>
      </c>
    </row>
    <row r="35" spans="1:7" ht="191.25">
      <c r="A35" s="21">
        <v>26</v>
      </c>
      <c r="B35" s="7" t="s">
        <v>76</v>
      </c>
      <c r="C35" s="15">
        <v>3</v>
      </c>
      <c r="D35" s="8" t="s">
        <v>72</v>
      </c>
      <c r="E35" s="86" t="s">
        <v>105</v>
      </c>
      <c r="F35" s="77" t="s">
        <v>103</v>
      </c>
      <c r="G35" s="8" t="s">
        <v>28</v>
      </c>
    </row>
    <row r="36" spans="1:7" ht="51">
      <c r="A36" s="22">
        <v>27</v>
      </c>
      <c r="B36" s="9" t="s">
        <v>78</v>
      </c>
      <c r="C36" s="15">
        <v>3</v>
      </c>
      <c r="D36" s="10" t="s">
        <v>72</v>
      </c>
      <c r="E36" s="86" t="s">
        <v>105</v>
      </c>
      <c r="F36" s="77" t="s">
        <v>103</v>
      </c>
      <c r="G36" s="8" t="s">
        <v>28</v>
      </c>
    </row>
    <row r="37" spans="1:7" ht="140.25">
      <c r="A37" s="21">
        <v>28</v>
      </c>
      <c r="B37" s="7" t="s">
        <v>79</v>
      </c>
      <c r="C37" s="15">
        <v>1</v>
      </c>
      <c r="D37" s="8" t="s">
        <v>72</v>
      </c>
      <c r="E37" s="86" t="s">
        <v>105</v>
      </c>
      <c r="F37" s="77" t="s">
        <v>103</v>
      </c>
      <c r="G37" s="8" t="s">
        <v>28</v>
      </c>
    </row>
    <row r="38" spans="1:7" ht="280.5">
      <c r="A38" s="21">
        <v>29</v>
      </c>
      <c r="B38" s="69" t="s">
        <v>80</v>
      </c>
      <c r="C38" s="15">
        <v>2</v>
      </c>
      <c r="D38" s="10" t="s">
        <v>72</v>
      </c>
      <c r="E38" s="86" t="s">
        <v>105</v>
      </c>
      <c r="F38" s="77" t="s">
        <v>103</v>
      </c>
      <c r="G38" s="8" t="s">
        <v>28</v>
      </c>
    </row>
    <row r="39" spans="1:7" ht="165.75">
      <c r="A39" s="22">
        <v>30</v>
      </c>
      <c r="B39" s="70" t="s">
        <v>81</v>
      </c>
      <c r="C39" s="15">
        <v>1</v>
      </c>
      <c r="D39" s="8" t="s">
        <v>72</v>
      </c>
      <c r="E39" s="86" t="s">
        <v>105</v>
      </c>
      <c r="F39" s="77" t="s">
        <v>103</v>
      </c>
      <c r="G39" s="8" t="s">
        <v>28</v>
      </c>
    </row>
    <row r="40" spans="1:7" ht="156">
      <c r="A40" s="21">
        <v>31</v>
      </c>
      <c r="B40" s="71" t="s">
        <v>82</v>
      </c>
      <c r="C40" s="15">
        <v>2</v>
      </c>
      <c r="D40" s="8" t="s">
        <v>102</v>
      </c>
      <c r="E40" s="86" t="s">
        <v>105</v>
      </c>
      <c r="F40" s="77" t="s">
        <v>103</v>
      </c>
      <c r="G40" s="8" t="s">
        <v>28</v>
      </c>
    </row>
    <row r="41" spans="1:7" ht="204">
      <c r="A41" s="21">
        <v>32</v>
      </c>
      <c r="B41" s="72" t="s">
        <v>83</v>
      </c>
      <c r="C41" s="15">
        <v>4</v>
      </c>
      <c r="D41" s="10" t="s">
        <v>72</v>
      </c>
      <c r="E41" s="86" t="s">
        <v>105</v>
      </c>
      <c r="F41" s="77" t="s">
        <v>103</v>
      </c>
      <c r="G41" s="8" t="s">
        <v>28</v>
      </c>
    </row>
    <row r="42" spans="1:7" ht="63.75">
      <c r="A42" s="22">
        <v>33</v>
      </c>
      <c r="B42" s="72" t="s">
        <v>84</v>
      </c>
      <c r="C42" s="15">
        <v>10</v>
      </c>
      <c r="D42" s="8" t="s">
        <v>72</v>
      </c>
      <c r="E42" s="86" t="s">
        <v>105</v>
      </c>
      <c r="F42" s="77" t="s">
        <v>103</v>
      </c>
      <c r="G42" s="8" t="s">
        <v>28</v>
      </c>
    </row>
    <row r="43" spans="1:7" ht="51">
      <c r="A43" s="21">
        <v>34</v>
      </c>
      <c r="B43" s="72" t="s">
        <v>85</v>
      </c>
      <c r="C43" s="15">
        <v>10</v>
      </c>
      <c r="D43" s="10" t="s">
        <v>72</v>
      </c>
      <c r="E43" s="86" t="s">
        <v>105</v>
      </c>
      <c r="F43" s="77" t="s">
        <v>103</v>
      </c>
      <c r="G43" s="8" t="s">
        <v>28</v>
      </c>
    </row>
    <row r="44" spans="1:7" ht="51">
      <c r="A44" s="21">
        <v>35</v>
      </c>
      <c r="B44" s="73" t="s">
        <v>86</v>
      </c>
      <c r="C44" s="15">
        <v>10</v>
      </c>
      <c r="D44" s="8" t="s">
        <v>102</v>
      </c>
      <c r="E44" s="86" t="s">
        <v>105</v>
      </c>
      <c r="F44" s="77" t="s">
        <v>103</v>
      </c>
      <c r="G44" s="8" t="s">
        <v>28</v>
      </c>
    </row>
    <row r="45" spans="1:7">
      <c r="A45" s="22">
        <v>36</v>
      </c>
      <c r="B45" s="7" t="s">
        <v>87</v>
      </c>
      <c r="C45" s="15">
        <v>3</v>
      </c>
      <c r="D45" s="8" t="s">
        <v>102</v>
      </c>
      <c r="E45" s="86" t="s">
        <v>105</v>
      </c>
      <c r="F45" s="77" t="s">
        <v>103</v>
      </c>
      <c r="G45" s="8" t="s">
        <v>28</v>
      </c>
    </row>
    <row r="46" spans="1:7" ht="102">
      <c r="A46" s="21">
        <v>37</v>
      </c>
      <c r="B46" s="16" t="s">
        <v>88</v>
      </c>
      <c r="C46" s="15">
        <v>1</v>
      </c>
      <c r="D46" s="8" t="s">
        <v>26</v>
      </c>
      <c r="E46" s="86" t="s">
        <v>105</v>
      </c>
      <c r="F46" s="77" t="s">
        <v>103</v>
      </c>
      <c r="G46" s="8" t="s">
        <v>28</v>
      </c>
    </row>
    <row r="47" spans="1:7" ht="178.5">
      <c r="A47" s="21">
        <v>38</v>
      </c>
      <c r="B47" s="7" t="s">
        <v>90</v>
      </c>
      <c r="C47" s="15">
        <v>1</v>
      </c>
      <c r="D47" s="8" t="s">
        <v>26</v>
      </c>
      <c r="E47" s="86" t="s">
        <v>105</v>
      </c>
      <c r="F47" s="77" t="s">
        <v>103</v>
      </c>
      <c r="G47" s="8" t="s">
        <v>28</v>
      </c>
    </row>
    <row r="48" spans="1:7" ht="127.5">
      <c r="A48" s="22">
        <v>39</v>
      </c>
      <c r="B48" s="7" t="s">
        <v>92</v>
      </c>
      <c r="C48" s="15">
        <v>1</v>
      </c>
      <c r="D48" s="8" t="s">
        <v>26</v>
      </c>
      <c r="E48" s="86" t="s">
        <v>105</v>
      </c>
      <c r="F48" s="77" t="s">
        <v>103</v>
      </c>
      <c r="G48" s="8" t="s">
        <v>28</v>
      </c>
    </row>
    <row r="49" spans="1:7" ht="76.5">
      <c r="A49" s="21">
        <v>40</v>
      </c>
      <c r="B49" s="7" t="s">
        <v>94</v>
      </c>
      <c r="C49" s="15">
        <v>2</v>
      </c>
      <c r="D49" s="8" t="s">
        <v>72</v>
      </c>
      <c r="E49" s="86" t="s">
        <v>105</v>
      </c>
      <c r="F49" s="77" t="s">
        <v>103</v>
      </c>
      <c r="G49" s="8" t="s">
        <v>28</v>
      </c>
    </row>
    <row r="50" spans="1:7" ht="165.75">
      <c r="A50" s="21">
        <v>41</v>
      </c>
      <c r="B50" s="74" t="s">
        <v>96</v>
      </c>
      <c r="C50" s="15">
        <v>2</v>
      </c>
      <c r="D50" s="8" t="s">
        <v>26</v>
      </c>
      <c r="E50" s="86" t="s">
        <v>105</v>
      </c>
      <c r="F50" s="77" t="s">
        <v>103</v>
      </c>
      <c r="G50" s="8" t="s">
        <v>28</v>
      </c>
    </row>
    <row r="51" spans="1:7" ht="395.25">
      <c r="A51" s="22">
        <v>42</v>
      </c>
      <c r="B51" s="16" t="s">
        <v>98</v>
      </c>
      <c r="C51" s="15">
        <v>1</v>
      </c>
      <c r="D51" s="8" t="s">
        <v>26</v>
      </c>
      <c r="E51" s="86" t="s">
        <v>105</v>
      </c>
      <c r="F51" s="77" t="s">
        <v>103</v>
      </c>
      <c r="G51" s="8" t="s">
        <v>28</v>
      </c>
    </row>
    <row r="52" spans="1:7" ht="153">
      <c r="A52" s="21">
        <v>43</v>
      </c>
      <c r="B52" s="75" t="s">
        <v>100</v>
      </c>
      <c r="C52" s="53">
        <v>1</v>
      </c>
      <c r="D52" s="91" t="s">
        <v>72</v>
      </c>
      <c r="E52" s="86" t="s">
        <v>105</v>
      </c>
      <c r="F52" s="92" t="s">
        <v>103</v>
      </c>
      <c r="G52" s="91" t="s">
        <v>28</v>
      </c>
    </row>
    <row r="53" spans="1:7" ht="102">
      <c r="A53" s="21"/>
      <c r="B53" s="79" t="s">
        <v>104</v>
      </c>
      <c r="C53" s="80">
        <v>2</v>
      </c>
      <c r="D53" s="86" t="s">
        <v>102</v>
      </c>
      <c r="E53" s="86" t="s">
        <v>105</v>
      </c>
      <c r="F53" s="4" t="s">
        <v>70</v>
      </c>
      <c r="G53" s="4" t="s">
        <v>70</v>
      </c>
    </row>
    <row r="54" spans="1:7" ht="89.25">
      <c r="A54" s="21"/>
      <c r="B54" s="88" t="s">
        <v>106</v>
      </c>
      <c r="C54" s="89">
        <v>1</v>
      </c>
      <c r="D54" s="90" t="s">
        <v>102</v>
      </c>
      <c r="E54" s="3" t="s">
        <v>120</v>
      </c>
      <c r="F54" s="4" t="s">
        <v>70</v>
      </c>
      <c r="G54" s="4" t="s">
        <v>70</v>
      </c>
    </row>
    <row r="55" spans="1:7" ht="38.25">
      <c r="A55" s="21"/>
      <c r="B55" s="79" t="s">
        <v>107</v>
      </c>
      <c r="C55" s="80">
        <v>1</v>
      </c>
      <c r="D55" s="86" t="s">
        <v>102</v>
      </c>
      <c r="E55" s="3" t="s">
        <v>120</v>
      </c>
      <c r="F55" s="4" t="s">
        <v>70</v>
      </c>
      <c r="G55" s="4" t="s">
        <v>70</v>
      </c>
    </row>
    <row r="56" spans="1:7" ht="204">
      <c r="A56" s="21"/>
      <c r="B56" s="82" t="s">
        <v>108</v>
      </c>
      <c r="C56" s="80">
        <v>1</v>
      </c>
      <c r="D56" s="86" t="s">
        <v>116</v>
      </c>
      <c r="E56" s="86" t="s">
        <v>105</v>
      </c>
      <c r="F56" s="4" t="s">
        <v>70</v>
      </c>
      <c r="G56" s="4" t="s">
        <v>70</v>
      </c>
    </row>
    <row r="57" spans="1:7">
      <c r="A57" s="21"/>
      <c r="B57" s="79" t="s">
        <v>109</v>
      </c>
      <c r="C57" s="83">
        <v>5</v>
      </c>
      <c r="D57" s="86" t="s">
        <v>26</v>
      </c>
      <c r="E57" s="3" t="s">
        <v>120</v>
      </c>
      <c r="F57" s="4" t="s">
        <v>70</v>
      </c>
      <c r="G57" s="4" t="s">
        <v>70</v>
      </c>
    </row>
    <row r="58" spans="1:7">
      <c r="A58" s="21"/>
      <c r="B58" s="84" t="s">
        <v>110</v>
      </c>
      <c r="C58" s="83">
        <v>2</v>
      </c>
      <c r="D58" s="87" t="s">
        <v>26</v>
      </c>
      <c r="E58" s="3" t="s">
        <v>120</v>
      </c>
      <c r="F58" s="4" t="s">
        <v>70</v>
      </c>
      <c r="G58" s="4" t="s">
        <v>70</v>
      </c>
    </row>
    <row r="59" spans="1:7">
      <c r="A59" s="21"/>
      <c r="B59" s="85" t="s">
        <v>111</v>
      </c>
      <c r="C59" s="83">
        <v>3</v>
      </c>
      <c r="D59" s="87" t="s">
        <v>26</v>
      </c>
      <c r="E59" s="3" t="s">
        <v>120</v>
      </c>
      <c r="F59" s="4" t="s">
        <v>70</v>
      </c>
      <c r="G59" s="4" t="s">
        <v>70</v>
      </c>
    </row>
    <row r="60" spans="1:7">
      <c r="A60" s="21"/>
      <c r="B60" s="85" t="s">
        <v>112</v>
      </c>
      <c r="C60" s="83">
        <v>1</v>
      </c>
      <c r="D60" s="87" t="s">
        <v>26</v>
      </c>
      <c r="E60" s="3" t="s">
        <v>120</v>
      </c>
      <c r="F60" s="4" t="s">
        <v>70</v>
      </c>
      <c r="G60" s="4" t="s">
        <v>70</v>
      </c>
    </row>
    <row r="61" spans="1:7">
      <c r="A61" s="21"/>
      <c r="B61" s="79" t="s">
        <v>114</v>
      </c>
      <c r="C61" s="83">
        <v>1</v>
      </c>
      <c r="D61" s="87" t="s">
        <v>26</v>
      </c>
      <c r="E61" s="3" t="s">
        <v>120</v>
      </c>
      <c r="F61" s="4" t="s">
        <v>70</v>
      </c>
      <c r="G61" s="4" t="s">
        <v>70</v>
      </c>
    </row>
    <row r="62" spans="1:7" ht="204">
      <c r="A62" s="21"/>
      <c r="B62" s="82" t="s">
        <v>117</v>
      </c>
      <c r="C62" s="94">
        <v>1</v>
      </c>
      <c r="D62" s="87" t="s">
        <v>102</v>
      </c>
      <c r="E62" s="8" t="s">
        <v>119</v>
      </c>
      <c r="F62" s="4" t="s">
        <v>70</v>
      </c>
      <c r="G62" s="4" t="s">
        <v>70</v>
      </c>
    </row>
    <row r="63" spans="1:7">
      <c r="A63" s="1"/>
      <c r="B63" s="1"/>
      <c r="C63" s="1"/>
      <c r="D63" s="42"/>
      <c r="E63" s="1"/>
      <c r="F63" s="1"/>
      <c r="G63" s="1"/>
    </row>
    <row r="64" spans="1:7">
      <c r="A64" s="1"/>
      <c r="B64" s="1"/>
      <c r="C64" s="1"/>
      <c r="D64" s="42"/>
      <c r="E64" s="1"/>
      <c r="F64" s="1"/>
      <c r="G64" s="1"/>
    </row>
    <row r="65" spans="1:7">
      <c r="A65" s="1"/>
      <c r="B65" s="1"/>
      <c r="C65" s="1"/>
      <c r="D65" s="42"/>
      <c r="E65" s="1"/>
      <c r="F65" s="1"/>
      <c r="G65" s="1"/>
    </row>
    <row r="66" spans="1:7">
      <c r="A66" s="1"/>
      <c r="B66" s="1"/>
      <c r="C66" s="1"/>
      <c r="D66" s="42"/>
      <c r="E66" s="1"/>
      <c r="F66" s="1"/>
      <c r="G66" s="1"/>
    </row>
    <row r="67" spans="1:7">
      <c r="A67" s="1"/>
      <c r="B67" s="1"/>
      <c r="C67" s="1"/>
      <c r="D67" s="42"/>
      <c r="E67" s="1"/>
      <c r="F67" s="1"/>
      <c r="G67" s="1"/>
    </row>
    <row r="68" spans="1:7">
      <c r="A68" s="1"/>
      <c r="B68" s="1"/>
      <c r="C68" s="1"/>
      <c r="D68" s="42"/>
      <c r="E68" s="1"/>
      <c r="F68" s="1"/>
      <c r="G68" s="1"/>
    </row>
  </sheetData>
  <mergeCells count="5">
    <mergeCell ref="A1:G1"/>
    <mergeCell ref="A4:B4"/>
    <mergeCell ref="A7:B7"/>
    <mergeCell ref="A5:B5"/>
    <mergeCell ref="A6:E6"/>
  </mergeCells>
  <phoneticPr fontId="0" type="noConversion"/>
  <pageMargins left="0.75" right="0.75" top="1" bottom="1" header="0.5" footer="0.5"/>
  <pageSetup paperSize="9" scale="51" orientation="landscape" horizontalDpi="120" r:id="rId1"/>
  <headerFooter alignWithMargins="0">
    <oddFooter>&amp;R Strona &amp;P</oddFooter>
  </headerFooter>
  <rowBreaks count="2" manualBreakCount="2">
    <brk id="14" max="6" man="1"/>
    <brk id="2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5</vt:i4>
      </vt:variant>
    </vt:vector>
  </HeadingPairs>
  <TitlesOfParts>
    <vt:vector size="7" baseType="lpstr">
      <vt:lpstr>Cena</vt:lpstr>
      <vt:lpstr>Gwarancja</vt:lpstr>
      <vt:lpstr>Cena!Kryteria</vt:lpstr>
      <vt:lpstr>Cena!Obszar_wydruku</vt:lpstr>
      <vt:lpstr>Gwarancja!Obszar_wydruku</vt:lpstr>
      <vt:lpstr>Cena!Tytuły_wydruku</vt:lpstr>
      <vt:lpstr>Gwarancja!Tytuły_wydruku</vt:lpstr>
    </vt:vector>
  </TitlesOfParts>
  <Company>IMiK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andrzejc</dc:creator>
  <cp:lastModifiedBy>glis</cp:lastModifiedBy>
  <cp:lastPrinted>2017-10-18T07:33:10Z</cp:lastPrinted>
  <dcterms:created xsi:type="dcterms:W3CDTF">2005-12-25T18:01:42Z</dcterms:created>
  <dcterms:modified xsi:type="dcterms:W3CDTF">2017-10-19T07:48:50Z</dcterms:modified>
</cp:coreProperties>
</file>